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[1]list!$B$713:$B$724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E6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E38"/>
  <c r="G38"/>
  <c r="I38"/>
  <c r="K38"/>
  <c r="L38"/>
  <c r="M38"/>
  <c r="E39"/>
  <c r="G39"/>
  <c r="H39"/>
  <c r="F39" s="1"/>
  <c r="I39"/>
  <c r="J39"/>
  <c r="J38" s="1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E67"/>
  <c r="G67"/>
  <c r="H67"/>
  <c r="F67" s="1"/>
  <c r="I67"/>
  <c r="J67"/>
  <c r="J66" s="1"/>
  <c r="K67"/>
  <c r="K66" s="1"/>
  <c r="K64" s="1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L63" s="1"/>
  <c r="K63"/>
  <c r="E64"/>
  <c r="J64"/>
  <c r="F38"/>
  <c r="J62"/>
  <c r="I22"/>
  <c r="I62" s="1"/>
  <c r="G22"/>
  <c r="G62" s="1"/>
  <c r="E63"/>
  <c r="E103"/>
  <c r="I64"/>
  <c r="G64"/>
  <c r="M63"/>
  <c r="F85"/>
  <c r="F84" s="1"/>
  <c r="F76"/>
  <c r="F68"/>
  <c r="F66" s="1"/>
  <c r="H66"/>
  <c r="H64" s="1"/>
  <c r="F55"/>
  <c r="H38"/>
  <c r="H62" s="1"/>
  <c r="F26"/>
  <c r="F25" s="1"/>
  <c r="F23"/>
  <c r="F22" s="1"/>
  <c r="F80"/>
  <c r="F60"/>
  <c r="H63" l="1"/>
  <c r="H103"/>
  <c r="I63"/>
  <c r="I103"/>
  <c r="F54"/>
  <c r="F62" s="1"/>
  <c r="G63"/>
  <c r="G103"/>
  <c r="J63"/>
  <c r="J103"/>
  <c r="F75"/>
  <c r="F64" s="1"/>
  <c r="F63" l="1"/>
  <c r="F103"/>
  <c r="B103" l="1"/>
  <c r="B6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<sst xmlns="http://schemas.openxmlformats.org/spreadsheetml/2006/main" count="241" uniqueCount="172">
  <si>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</si>
  <si>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</si>
  <si>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</si>
  <si>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</si>
  <si>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</si>
  <si>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</si>
  <si>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</si>
  <si>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</si>
  <si>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</si>
  <si>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</si>
  <si>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</si>
  <si>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</si>
  <si>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</si>
  <si>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</si>
  <si>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</si>
  <si>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</si>
  <si>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</si>
  <si>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</si>
  <si>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</si>
  <si>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</si>
  <si>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</si>
  <si>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</si>
  <si>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</si>
  <si>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</si>
  <si>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</si>
  <si>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</si>
  <si>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</si>
  <si>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</si>
  <si>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</si>
  <si>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</si>
  <si>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</si>
  <si>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</si>
  <si>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</si>
  <si>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</si>
  <si>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</si>
  <si>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</si>
  <si>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</si>
  <si>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</si>
  <si>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</si>
  <si>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</si>
  <si>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</si>
  <si>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</si>
  <si>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</si>
  <si>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</si>
  <si>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</si>
  <si>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</si>
  <si>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</si>
  <si>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</si>
  <si>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</si>
  <si>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</si>
  <si>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</si>
  <si>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</si>
  <si>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</si>
  <si>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</si>
  <si>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</si>
  <si>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</si>
  <si>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</si>
  <si>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</si>
  <si>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</si>
  <si>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</si>
  <si>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</si>
  <si>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</si>
  <si>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</si>
  <si>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</si>
  <si>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</si>
  <si>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</si>
  <si>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</si>
  <si>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</si>
  <si>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</si>
  <si>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</si>
  <si>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</si>
  <si>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</si>
  <si>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</si>
  <si>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</si>
  <si>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</si>
  <si>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</si>
  <si>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</si>
  <si>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</si>
  <si>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</si>
  <si>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</si>
  <si>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</si>
  <si>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</si>
  <si>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</si>
  <si>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</si>
  <si>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</si>
  <si>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</si>
  <si>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</si>
  <si>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</si>
  <si>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</si>
  <si>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</si>
  <si>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</si>
  <si>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</si>
  <si>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55; 49-02</t>
  </si>
  <si>
    <t>§ 55</t>
  </si>
  <si>
    <t>9. Капиталови трансфери</t>
  </si>
  <si>
    <t>§§ 51 - 54</t>
  </si>
  <si>
    <t>8. Придобиване на нeфинансови актииви</t>
  </si>
  <si>
    <t>§§ 43 - 45; 49-01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</si>
  <si>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</si>
  <si>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</si>
  <si>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</si>
  <si>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</si>
  <si>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</si>
  <si>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</si>
  <si>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</si>
  <si>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</si>
  <si>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</si>
  <si>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</si>
  <si>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</si>
  <si>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</si>
  <si>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</si>
  <si>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</si>
  <si>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</si>
  <si>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</si>
  <si>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</si>
  <si>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</si>
  <si>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</si>
  <si>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</si>
  <si>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</si>
  <si>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</si>
  <si>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</si>
  <si>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</si>
  <si>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</si>
  <si>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</si>
  <si>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</si>
  <si>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</si>
  <si>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</si>
  <si>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</si>
  <si>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</si>
  <si>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</si>
  <si>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</si>
  <si>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</si>
  <si>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</si>
  <si>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</si>
  <si>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</si>
  <si>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</si>
  <si>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</si>
  <si>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</si>
  <si>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</si>
  <si>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</si>
  <si>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</si>
  <si>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</si>
  <si>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</si>
  <si>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</si>
  <si>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</si>
  <si>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</si>
  <si>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</si>
  <si>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</si>
  <si>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</si>
  <si>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</si>
  <si>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</si>
  <si>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</si>
  <si>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</si>
  <si>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</si>
  <si>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</si>
  <si>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</si>
  <si>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</si>
  <si>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</si>
  <si>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</si>
  <si>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</si>
  <si>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</si>
  <si>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</si>
  <si>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2017 г.</t>
  </si>
  <si>
    <t>Годишен         уточнен план                           2017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</si>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</sst>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7/4400_06/B1_2017_06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42916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618610</v>
          </cell>
          <cell r="H90">
            <v>0</v>
          </cell>
          <cell r="I90">
            <v>12929</v>
          </cell>
          <cell r="J90">
            <v>3478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210217</v>
          </cell>
          <cell r="H108">
            <v>0</v>
          </cell>
          <cell r="I108">
            <v>0</v>
          </cell>
          <cell r="J108">
            <v>1166</v>
          </cell>
        </row>
        <row r="112">
          <cell r="E112">
            <v>0</v>
          </cell>
          <cell r="G112">
            <v>6188</v>
          </cell>
          <cell r="H112">
            <v>0</v>
          </cell>
          <cell r="I112">
            <v>4168</v>
          </cell>
          <cell r="J112">
            <v>-4644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744900</v>
          </cell>
          <cell r="G186">
            <v>288957</v>
          </cell>
          <cell r="H186">
            <v>0</v>
          </cell>
          <cell r="I186">
            <v>-70</v>
          </cell>
          <cell r="J186">
            <v>46880</v>
          </cell>
        </row>
        <row r="189">
          <cell r="E189">
            <v>40000</v>
          </cell>
          <cell r="G189">
            <v>16515</v>
          </cell>
          <cell r="H189">
            <v>0</v>
          </cell>
          <cell r="I189">
            <v>5991</v>
          </cell>
          <cell r="J189">
            <v>909</v>
          </cell>
        </row>
        <row r="195">
          <cell r="E195">
            <v>193000</v>
          </cell>
          <cell r="G195">
            <v>0</v>
          </cell>
          <cell r="H195">
            <v>0</v>
          </cell>
          <cell r="I195">
            <v>0</v>
          </cell>
          <cell r="J195">
            <v>83401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313600</v>
          </cell>
          <cell r="G204">
            <v>161262</v>
          </cell>
          <cell r="H204">
            <v>0</v>
          </cell>
          <cell r="I204">
            <v>12701</v>
          </cell>
          <cell r="J204">
            <v>0</v>
          </cell>
        </row>
        <row r="222">
          <cell r="E222">
            <v>6000</v>
          </cell>
          <cell r="G222">
            <v>2965</v>
          </cell>
          <cell r="H222">
            <v>0</v>
          </cell>
          <cell r="I222">
            <v>759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E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65">
          <cell r="E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E271">
            <v>4800</v>
          </cell>
          <cell r="G271">
            <v>4694</v>
          </cell>
          <cell r="H271">
            <v>0</v>
          </cell>
          <cell r="I271">
            <v>0</v>
          </cell>
          <cell r="J271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E276">
            <v>33000</v>
          </cell>
          <cell r="G276">
            <v>11703</v>
          </cell>
          <cell r="H276">
            <v>0</v>
          </cell>
          <cell r="I276">
            <v>0</v>
          </cell>
          <cell r="J276">
            <v>0</v>
          </cell>
        </row>
        <row r="284">
          <cell r="E284">
            <v>5000</v>
          </cell>
          <cell r="G284">
            <v>2160</v>
          </cell>
          <cell r="H284">
            <v>0</v>
          </cell>
          <cell r="I284">
            <v>0</v>
          </cell>
          <cell r="J284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E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93">
          <cell r="E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357">
          <cell r="E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71">
          <cell r="E371">
            <v>140300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9">
          <cell r="E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4">
          <cell r="E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7">
          <cell r="E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92">
          <cell r="E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5">
          <cell r="E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131190</v>
          </cell>
        </row>
        <row r="422">
          <cell r="E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57">
          <cell r="E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67">
          <cell r="E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93">
          <cell r="E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8">
          <cell r="E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12">
          <cell r="E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7">
          <cell r="E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20">
          <cell r="E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2">
          <cell r="E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40">
          <cell r="E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</row>
        <row r="566">
          <cell r="G566">
            <v>0</v>
          </cell>
          <cell r="I566">
            <v>0</v>
          </cell>
          <cell r="J566">
            <v>0</v>
          </cell>
        </row>
        <row r="567">
          <cell r="G567">
            <v>0</v>
          </cell>
          <cell r="H567">
            <v>0</v>
          </cell>
          <cell r="J567">
            <v>0</v>
          </cell>
        </row>
        <row r="568">
          <cell r="G568">
            <v>0</v>
          </cell>
          <cell r="H568">
            <v>0</v>
          </cell>
          <cell r="J568">
            <v>0</v>
          </cell>
        </row>
        <row r="569">
          <cell r="G569">
            <v>-343077</v>
          </cell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I573">
            <v>-1202</v>
          </cell>
          <cell r="J573">
            <v>0</v>
          </cell>
        </row>
        <row r="574">
          <cell r="G574">
            <v>0</v>
          </cell>
          <cell r="H574">
            <v>0</v>
          </cell>
          <cell r="I574">
            <v>-196</v>
          </cell>
          <cell r="J574">
            <v>0</v>
          </cell>
        </row>
        <row r="575">
          <cell r="I575">
            <v>0</v>
          </cell>
        </row>
        <row r="576">
          <cell r="G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H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J579">
            <v>0</v>
          </cell>
        </row>
        <row r="580">
          <cell r="G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J581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</row>
        <row r="586">
          <cell r="H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G587">
            <v>-3682</v>
          </cell>
          <cell r="H587">
            <v>0</v>
          </cell>
          <cell r="I587">
            <v>3682</v>
          </cell>
          <cell r="J587">
            <v>0</v>
          </cell>
        </row>
        <row r="590">
          <cell r="E590">
            <v>0</v>
          </cell>
          <cell r="G590">
            <v>-9321</v>
          </cell>
          <cell r="I590">
            <v>9321</v>
          </cell>
          <cell r="J590">
            <v>0</v>
          </cell>
        </row>
        <row r="596">
          <cell r="G596" t="str">
            <v>Спаска Янева</v>
          </cell>
        </row>
        <row r="599">
          <cell r="D599" t="str">
            <v>Спаска Янева</v>
          </cell>
          <cell r="G599" t="str">
            <v>София Владимирова</v>
          </cell>
        </row>
        <row r="601">
          <cell r="B601">
            <v>42891</v>
          </cell>
          <cell r="E601" t="str">
            <v>02/9714448</v>
          </cell>
          <cell r="F601" t="str">
            <v>02/9708833</v>
          </cell>
          <cell r="H601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 и храните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8100</v>
          </cell>
          <cell r="B355" t="str">
            <v>Комисия за предотвратяване и установяване на конфликт на интереси</v>
          </cell>
        </row>
        <row r="356">
          <cell r="A356" t="str">
            <v>8200</v>
          </cell>
          <cell r="B356" t="str">
            <v>Централна избирателна комисия</v>
          </cell>
        </row>
        <row r="357">
          <cell r="A357" t="str">
            <v>8300</v>
          </cell>
          <cell r="B357" t="str">
            <v>Комисия за публичен надзор над регистрираните одитори</v>
          </cell>
        </row>
        <row r="358">
          <cell r="A358" t="str">
            <v>8400</v>
          </cell>
          <cell r="B358" t="str">
            <v>Държавен фонд "Земеделие"</v>
          </cell>
        </row>
        <row r="359">
          <cell r="A359" t="str">
            <v>8500</v>
          </cell>
          <cell r="B359" t="str">
            <v>Национално бюро за контрол на специалните разузнавателни средства</v>
          </cell>
        </row>
        <row r="360">
          <cell r="A360" t="str">
            <v>8600</v>
          </cell>
          <cell r="B360" t="str">
            <v>Държавна агенция „Технически операции”</v>
          </cell>
        </row>
        <row r="361">
          <cell r="A361" t="str">
            <v>9900</v>
          </cell>
          <cell r="B361" t="str">
            <v>Централен бюджет</v>
          </cell>
        </row>
        <row r="362">
          <cell r="B362" t="str">
            <v xml:space="preserve">     А.2) Кодове на други бюджетни организации от подсектор "централно управление"</v>
          </cell>
        </row>
        <row r="363">
          <cell r="B363" t="str">
            <v xml:space="preserve">    А.2.1) кодове на държавните висши училища и Българската академия на науките</v>
          </cell>
        </row>
        <row r="364">
          <cell r="B364" t="str">
            <v xml:space="preserve">        А.2.1а) кодове на ДВУ и БАН, финансирани от Министерството на образованието и науката</v>
          </cell>
        </row>
        <row r="365">
          <cell r="A365" t="str">
            <v>1701</v>
          </cell>
          <cell r="B365" t="str">
            <v>Софийски университет "Климент Охридски" - София</v>
          </cell>
        </row>
        <row r="366">
          <cell r="A366" t="str">
            <v>1702</v>
          </cell>
          <cell r="B366" t="str">
            <v>Пловдивски университет "Паисий Хилендарски" - Пловдив</v>
          </cell>
        </row>
        <row r="367">
          <cell r="A367" t="str">
            <v>1703</v>
          </cell>
          <cell r="B367" t="str">
            <v>Университет "Проф. д-р Асен Златаров" - Бургас</v>
          </cell>
        </row>
        <row r="368">
          <cell r="A368" t="str">
            <v>1704</v>
          </cell>
          <cell r="B368" t="str">
            <v>Великотърновки университет "Св. св . Кирил и Методий" - В. Търново</v>
          </cell>
        </row>
        <row r="369">
          <cell r="A369" t="str">
            <v>1705</v>
          </cell>
          <cell r="B369" t="str">
            <v>Югозападен университет "Неофит Рилски" - Благоевград</v>
          </cell>
        </row>
        <row r="370">
          <cell r="A370" t="str">
            <v>1706</v>
          </cell>
          <cell r="B370" t="str">
            <v>Шуменски университет "Епископ Константин Преславски" - Шумен</v>
          </cell>
        </row>
        <row r="371">
          <cell r="A371" t="str">
            <v>1711</v>
          </cell>
          <cell r="B371" t="str">
            <v>Русенски университет "Ангел Кънчев" - Русе</v>
          </cell>
        </row>
        <row r="372">
          <cell r="A372" t="str">
            <v>1712</v>
          </cell>
          <cell r="B372" t="str">
            <v>Технически университет - София</v>
          </cell>
        </row>
        <row r="373">
          <cell r="A373" t="str">
            <v>1713</v>
          </cell>
          <cell r="B373" t="str">
            <v>Технически университет - София - филиал Пловдив</v>
          </cell>
        </row>
        <row r="374">
          <cell r="A374" t="str">
            <v>1714</v>
          </cell>
          <cell r="B374" t="str">
            <v>Технически университет - Варна</v>
          </cell>
        </row>
        <row r="375">
          <cell r="A375" t="str">
            <v>1715</v>
          </cell>
          <cell r="B375" t="str">
            <v>Технически университет - Габрово</v>
          </cell>
        </row>
        <row r="376">
          <cell r="A376" t="str">
            <v>1716</v>
          </cell>
          <cell r="B376" t="str">
            <v>Университет по архитектура, строителство и геодезия - София</v>
          </cell>
        </row>
        <row r="377">
          <cell r="A377" t="str">
            <v>1717</v>
          </cell>
          <cell r="B377" t="str">
            <v>Минно-геоложки университет "Св. Ив. Рилски" - София</v>
          </cell>
        </row>
        <row r="378">
          <cell r="A378" t="str">
            <v>1718</v>
          </cell>
          <cell r="B378" t="str">
            <v>Лесотехнически университет - София</v>
          </cell>
        </row>
        <row r="379">
          <cell r="A379" t="str">
            <v>1719</v>
          </cell>
          <cell r="B379" t="str">
            <v>Химико-технологичен и металургичен университет - София</v>
          </cell>
        </row>
        <row r="380">
          <cell r="A380" t="str">
            <v>1721</v>
          </cell>
          <cell r="B380" t="str">
            <v>Университет по хранителни технологии - Пловдив</v>
          </cell>
        </row>
        <row r="381">
          <cell r="A381" t="str">
            <v>1722</v>
          </cell>
          <cell r="B381" t="str">
            <v>Аграрен университет - Пловдив</v>
          </cell>
        </row>
        <row r="382">
          <cell r="A382" t="str">
            <v>1723</v>
          </cell>
          <cell r="B382" t="str">
            <v>Тракийски университет - Стара Загора</v>
          </cell>
        </row>
        <row r="383">
          <cell r="A383" t="str">
            <v>1731</v>
          </cell>
          <cell r="B383" t="str">
            <v>Медицински университет - София</v>
          </cell>
        </row>
        <row r="384">
          <cell r="A384" t="str">
            <v>1732</v>
          </cell>
          <cell r="B384" t="str">
            <v>Медицински университет - Пловдив</v>
          </cell>
        </row>
        <row r="385">
          <cell r="A385" t="str">
            <v>1733</v>
          </cell>
          <cell r="B385" t="str">
            <v>Медицински университет "Проф. д-р Параскев Иванов Стоянов" - Варна</v>
          </cell>
        </row>
        <row r="386">
          <cell r="A386" t="str">
            <v>1734</v>
          </cell>
          <cell r="B386" t="str">
            <v>Тракийски университет - Стара Загора - медицински факултет</v>
          </cell>
        </row>
        <row r="387">
          <cell r="A387" t="str">
            <v>1735</v>
          </cell>
          <cell r="B387" t="str">
            <v>Медицински университет - Плевен</v>
          </cell>
        </row>
        <row r="388">
          <cell r="A388" t="str">
            <v>1741</v>
          </cell>
          <cell r="B388" t="str">
            <v>Университет за национално и световно стопанство - София</v>
          </cell>
        </row>
        <row r="389">
          <cell r="A389" t="str">
            <v>1742</v>
          </cell>
          <cell r="B389" t="str">
            <v>Икономически университет - Варна</v>
          </cell>
        </row>
        <row r="390">
          <cell r="A390" t="str">
            <v>1743</v>
          </cell>
          <cell r="B390" t="str">
            <v>Стопанска академия "Димитър Ценов" - Свищов</v>
          </cell>
        </row>
        <row r="391">
          <cell r="A391" t="str">
            <v>1751</v>
          </cell>
          <cell r="B391" t="str">
            <v>Държавна музикална академия "Панчо Владигеров" - София</v>
          </cell>
        </row>
        <row r="392">
          <cell r="A392" t="str">
            <v>1752</v>
          </cell>
          <cell r="B392" t="str">
            <v>Национална академия за театрално и филмово изкуство "Кр. Сарафов" - София</v>
          </cell>
        </row>
        <row r="393">
          <cell r="A393" t="str">
            <v>1753</v>
          </cell>
          <cell r="B393" t="str">
            <v>Национална художествена академия - София</v>
          </cell>
        </row>
        <row r="394">
          <cell r="A394" t="str">
            <v>1754</v>
          </cell>
          <cell r="B394" t="str">
            <v>Академия за музикално, танцово и изобразително изкуство - Пловдив</v>
          </cell>
        </row>
        <row r="395">
          <cell r="A395" t="str">
            <v>1759</v>
          </cell>
          <cell r="B395" t="str">
            <v>Национална спортна академия "Васил Левски" - София</v>
          </cell>
        </row>
        <row r="396">
          <cell r="A396" t="str">
            <v>1767</v>
          </cell>
          <cell r="B396" t="str">
            <v>Висше строително училище "Любен Каравелов" - София</v>
          </cell>
        </row>
        <row r="397">
          <cell r="A397" t="str">
            <v>1768</v>
          </cell>
          <cell r="B397" t="str">
            <v>Висше транспортно училище "Тодор Каблешков" - София</v>
          </cell>
        </row>
        <row r="398">
          <cell r="A398" t="str">
            <v>1771</v>
          </cell>
          <cell r="B398" t="str">
            <v xml:space="preserve">Университет по библиотекознание и информационни технологии - София </v>
          </cell>
        </row>
        <row r="399">
          <cell r="A399" t="str">
            <v>1772</v>
          </cell>
          <cell r="B399" t="str">
            <v>Висше училище по телекомуникации и пощи - София</v>
          </cell>
        </row>
        <row r="400">
          <cell r="A400" t="str">
            <v>1790</v>
          </cell>
          <cell r="B400" t="str">
            <v>Българска академия на науките - София</v>
          </cell>
        </row>
        <row r="401">
          <cell r="A401" t="str">
            <v/>
          </cell>
          <cell r="B401" t="str">
            <v xml:space="preserve">        А.2.1.б) кодове на ДВУ и ВА "Г. С. Раковски", финансирани от Министерството на отбраната</v>
          </cell>
        </row>
        <row r="402">
          <cell r="A402" t="str">
            <v>1281</v>
          </cell>
          <cell r="B402" t="str">
            <v>Военна академия "Г. С. Раковски" - София</v>
          </cell>
        </row>
        <row r="403">
          <cell r="A403" t="str">
            <v>1282</v>
          </cell>
          <cell r="B403" t="str">
            <v>Национален военен университет "Васил Левски" - Велико Търново</v>
          </cell>
        </row>
        <row r="404">
          <cell r="A404" t="str">
            <v>1283</v>
          </cell>
          <cell r="B404" t="str">
            <v>Висше военноморско училище "Н. Й. Вапцаров" - Варна</v>
          </cell>
        </row>
        <row r="405">
          <cell r="A405" t="str">
            <v/>
          </cell>
          <cell r="B405" t="str">
            <v xml:space="preserve">    А.2.2) кодове на други разпоредители с бюджет по чл. 13, ал. 3 от ЗПФ</v>
          </cell>
        </row>
        <row r="406">
          <cell r="A406" t="str">
            <v>6100</v>
          </cell>
          <cell r="B406" t="str">
            <v>Българска национална телевизия</v>
          </cell>
        </row>
        <row r="407">
          <cell r="A407" t="str">
            <v>6200</v>
          </cell>
          <cell r="B407" t="str">
            <v>Българско национално радио</v>
          </cell>
        </row>
        <row r="408">
          <cell r="A408" t="str">
            <v>6300</v>
          </cell>
          <cell r="B408" t="str">
            <v>Българска телеграфна агенция</v>
          </cell>
        </row>
        <row r="409">
          <cell r="A409" t="str">
            <v/>
          </cell>
          <cell r="B409" t="str">
            <v xml:space="preserve">    А.2.3) кодове на разпоредители с бюджет по чл. 13, ал. 4 от ЗПФ</v>
          </cell>
        </row>
        <row r="410">
          <cell r="A410" t="str">
            <v>1313</v>
          </cell>
          <cell r="B410" t="str">
            <v>Държавно предприятие „Център за предоставяне на услуги”</v>
          </cell>
        </row>
        <row r="411">
          <cell r="A411" t="str">
            <v>3535</v>
          </cell>
          <cell r="B411" t="str">
            <v xml:space="preserve">Държавно предприятие „Единен системен оператор“ </v>
          </cell>
        </row>
        <row r="412">
          <cell r="A412" t="str">
            <v>1950</v>
          </cell>
          <cell r="B412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2480</v>
          </cell>
          <cell r="B414" t="str">
            <v>Фонд "Сигурност на електроенергийната система"</v>
          </cell>
        </row>
        <row r="415">
          <cell r="A415" t="str">
            <v>9817</v>
          </cell>
          <cell r="B415" t="str">
            <v>Национален фонд към Министерството на финансите</v>
          </cell>
        </row>
        <row r="416">
          <cell r="A416" t="str">
            <v>2220</v>
          </cell>
          <cell r="B416" t="str">
            <v>Държавен фонд "Земеделие" - Разплащателна агенция</v>
          </cell>
        </row>
        <row r="418">
          <cell r="A418" t="str">
            <v>5500</v>
          </cell>
          <cell r="B418" t="str">
            <v>Национален осигурителен институт - Държавно обществено осигуряване</v>
          </cell>
        </row>
        <row r="419">
          <cell r="A419" t="str">
            <v>5591</v>
          </cell>
          <cell r="B419" t="str">
            <v>Национален осигурителен институт - Учителски пенсионен фонд</v>
          </cell>
        </row>
        <row r="420">
          <cell r="A420" t="str">
            <v>5592</v>
          </cell>
          <cell r="B420" t="str">
            <v>Национален осигрителен инститт - фонд "Гарантирани вземания на работници и служители"</v>
          </cell>
        </row>
        <row r="421">
          <cell r="A421" t="str">
            <v>5600</v>
          </cell>
          <cell r="B421" t="str">
            <v>Национална здравноосигурителна каса</v>
          </cell>
        </row>
        <row r="422">
          <cell r="A422" t="str">
            <v>5101</v>
          </cell>
          <cell r="B422" t="str">
            <v>Банско</v>
          </cell>
        </row>
        <row r="423">
          <cell r="A423" t="str">
            <v>5102</v>
          </cell>
          <cell r="B423" t="str">
            <v>Белица</v>
          </cell>
        </row>
        <row r="424">
          <cell r="A424" t="str">
            <v>5103</v>
          </cell>
          <cell r="B424" t="str">
            <v>Благоевград</v>
          </cell>
        </row>
        <row r="425">
          <cell r="A425" t="str">
            <v>5104</v>
          </cell>
          <cell r="B425" t="str">
            <v>Гоце Делчев</v>
          </cell>
        </row>
        <row r="426">
          <cell r="A426" t="str">
            <v>5105</v>
          </cell>
          <cell r="B426" t="str">
            <v>Гърмен</v>
          </cell>
        </row>
        <row r="427">
          <cell r="A427" t="str">
            <v>5106</v>
          </cell>
          <cell r="B427" t="str">
            <v>Кресна</v>
          </cell>
        </row>
        <row r="428">
          <cell r="A428" t="str">
            <v>5107</v>
          </cell>
          <cell r="B428" t="str">
            <v>Петрич</v>
          </cell>
        </row>
        <row r="429">
          <cell r="A429" t="str">
            <v>5108</v>
          </cell>
          <cell r="B429" t="str">
            <v>Разлог</v>
          </cell>
        </row>
        <row r="430">
          <cell r="A430" t="str">
            <v>5109</v>
          </cell>
          <cell r="B430" t="str">
            <v>Сандански</v>
          </cell>
        </row>
        <row r="431">
          <cell r="A431" t="str">
            <v>5110</v>
          </cell>
          <cell r="B431" t="str">
            <v>Сатовча</v>
          </cell>
        </row>
        <row r="432">
          <cell r="A432" t="str">
            <v>5111</v>
          </cell>
          <cell r="B432" t="str">
            <v>Симитли</v>
          </cell>
        </row>
        <row r="433">
          <cell r="A433" t="str">
            <v>5112</v>
          </cell>
          <cell r="B433" t="str">
            <v>Струмяни</v>
          </cell>
        </row>
        <row r="434">
          <cell r="A434" t="str">
            <v>5113</v>
          </cell>
          <cell r="B434" t="str">
            <v>Хаджидимово</v>
          </cell>
        </row>
        <row r="435">
          <cell r="A435" t="str">
            <v>5114</v>
          </cell>
          <cell r="B435" t="str">
            <v>Якоруда</v>
          </cell>
        </row>
        <row r="436">
          <cell r="A436" t="str">
            <v>5201</v>
          </cell>
          <cell r="B436" t="str">
            <v>Айтос</v>
          </cell>
        </row>
        <row r="437">
          <cell r="A437" t="str">
            <v>5202</v>
          </cell>
          <cell r="B437" t="str">
            <v xml:space="preserve">Бургас </v>
          </cell>
        </row>
        <row r="438">
          <cell r="A438" t="str">
            <v>5203</v>
          </cell>
          <cell r="B438" t="str">
            <v>Камено</v>
          </cell>
        </row>
        <row r="439">
          <cell r="A439" t="str">
            <v>5204</v>
          </cell>
          <cell r="B439" t="str">
            <v>Карнобат</v>
          </cell>
        </row>
        <row r="440">
          <cell r="A440" t="str">
            <v>5205</v>
          </cell>
          <cell r="B440" t="str">
            <v>Малко Търново</v>
          </cell>
        </row>
        <row r="441">
          <cell r="A441" t="str">
            <v>5206</v>
          </cell>
          <cell r="B441" t="str">
            <v>Несебър</v>
          </cell>
        </row>
        <row r="442">
          <cell r="A442" t="str">
            <v>5207</v>
          </cell>
          <cell r="B442" t="str">
            <v>Поморие</v>
          </cell>
        </row>
        <row r="443">
          <cell r="A443" t="str">
            <v>5208</v>
          </cell>
          <cell r="B443" t="str">
            <v>Приморско</v>
          </cell>
        </row>
        <row r="444">
          <cell r="A444" t="str">
            <v>5209</v>
          </cell>
          <cell r="B444" t="str">
            <v>Руен</v>
          </cell>
        </row>
        <row r="445">
          <cell r="A445" t="str">
            <v>5210</v>
          </cell>
          <cell r="B445" t="str">
            <v>Созопол</v>
          </cell>
        </row>
        <row r="446">
          <cell r="A446" t="str">
            <v>5211</v>
          </cell>
          <cell r="B446" t="str">
            <v>Средец</v>
          </cell>
        </row>
        <row r="447">
          <cell r="A447" t="str">
            <v>5212</v>
          </cell>
          <cell r="B447" t="str">
            <v>Сунгурларе</v>
          </cell>
        </row>
        <row r="448">
          <cell r="A448" t="str">
            <v>5213</v>
          </cell>
          <cell r="B448" t="str">
            <v>Царево</v>
          </cell>
        </row>
        <row r="449">
          <cell r="A449" t="str">
            <v>5301</v>
          </cell>
          <cell r="B449" t="str">
            <v>Аврен</v>
          </cell>
        </row>
        <row r="450">
          <cell r="A450" t="str">
            <v>5302</v>
          </cell>
          <cell r="B450" t="str">
            <v>Аксаково</v>
          </cell>
        </row>
        <row r="451">
          <cell r="A451" t="str">
            <v>5303</v>
          </cell>
          <cell r="B451" t="str">
            <v>Белослав</v>
          </cell>
        </row>
        <row r="452">
          <cell r="A452" t="str">
            <v>5304</v>
          </cell>
          <cell r="B452" t="str">
            <v>Бяла</v>
          </cell>
        </row>
        <row r="453">
          <cell r="A453" t="str">
            <v>5305</v>
          </cell>
          <cell r="B453" t="str">
            <v>Варна</v>
          </cell>
        </row>
        <row r="454">
          <cell r="A454" t="str">
            <v>5306</v>
          </cell>
          <cell r="B454" t="str">
            <v>Ветрино</v>
          </cell>
        </row>
        <row r="455">
          <cell r="A455" t="str">
            <v>5307</v>
          </cell>
          <cell r="B455" t="str">
            <v>Вълчидол</v>
          </cell>
        </row>
        <row r="456">
          <cell r="A456" t="str">
            <v>5308</v>
          </cell>
          <cell r="B456" t="str">
            <v>Девня</v>
          </cell>
        </row>
        <row r="457">
          <cell r="A457" t="str">
            <v>5309</v>
          </cell>
          <cell r="B457" t="str">
            <v>Долни Чифлик</v>
          </cell>
        </row>
        <row r="458">
          <cell r="A458" t="str">
            <v>5310</v>
          </cell>
          <cell r="B458" t="str">
            <v>Дългопол</v>
          </cell>
        </row>
        <row r="459">
          <cell r="A459" t="str">
            <v>5311</v>
          </cell>
          <cell r="B459" t="str">
            <v>Провадия</v>
          </cell>
        </row>
        <row r="460">
          <cell r="A460" t="str">
            <v>5312</v>
          </cell>
          <cell r="B460" t="str">
            <v>Суворово</v>
          </cell>
        </row>
        <row r="461">
          <cell r="A461" t="str">
            <v>5401</v>
          </cell>
          <cell r="B461" t="str">
            <v>Велико Търново</v>
          </cell>
        </row>
        <row r="462">
          <cell r="A462" t="str">
            <v>5402</v>
          </cell>
          <cell r="B462" t="str">
            <v>Горна Оряховица</v>
          </cell>
        </row>
        <row r="463">
          <cell r="A463" t="str">
            <v>5403</v>
          </cell>
          <cell r="B463" t="str">
            <v>Елена</v>
          </cell>
        </row>
        <row r="464">
          <cell r="A464" t="str">
            <v>5404</v>
          </cell>
          <cell r="B464" t="str">
            <v>Златарица</v>
          </cell>
        </row>
        <row r="465">
          <cell r="A465" t="str">
            <v>5405</v>
          </cell>
          <cell r="B465" t="str">
            <v>Лясковец</v>
          </cell>
        </row>
        <row r="466">
          <cell r="A466" t="str">
            <v>5406</v>
          </cell>
          <cell r="B466" t="str">
            <v>Павликени</v>
          </cell>
        </row>
        <row r="467">
          <cell r="A467" t="str">
            <v>5407</v>
          </cell>
          <cell r="B467" t="str">
            <v>Полски Тръмбеш</v>
          </cell>
        </row>
        <row r="468">
          <cell r="A468" t="str">
            <v>5408</v>
          </cell>
          <cell r="B468" t="str">
            <v>Свищов</v>
          </cell>
        </row>
        <row r="469">
          <cell r="A469" t="str">
            <v>5409</v>
          </cell>
          <cell r="B469" t="str">
            <v>Стражица</v>
          </cell>
        </row>
        <row r="470">
          <cell r="A470" t="str">
            <v>5410</v>
          </cell>
          <cell r="B470" t="str">
            <v>Сухиндол</v>
          </cell>
        </row>
        <row r="471">
          <cell r="A471" t="str">
            <v>5501</v>
          </cell>
          <cell r="B471" t="str">
            <v>Белоградчик</v>
          </cell>
        </row>
        <row r="472">
          <cell r="A472" t="str">
            <v>5502</v>
          </cell>
          <cell r="B472" t="str">
            <v>Бойница</v>
          </cell>
        </row>
        <row r="473">
          <cell r="A473" t="str">
            <v>5503</v>
          </cell>
          <cell r="B473" t="str">
            <v>Брегово</v>
          </cell>
        </row>
        <row r="474">
          <cell r="A474" t="str">
            <v>5504</v>
          </cell>
          <cell r="B474" t="str">
            <v>Видин</v>
          </cell>
        </row>
        <row r="475">
          <cell r="A475" t="str">
            <v>5505</v>
          </cell>
          <cell r="B475" t="str">
            <v>Грамада</v>
          </cell>
        </row>
        <row r="476">
          <cell r="A476" t="str">
            <v>5506</v>
          </cell>
          <cell r="B476" t="str">
            <v>Димово</v>
          </cell>
        </row>
        <row r="477">
          <cell r="A477" t="str">
            <v>5507</v>
          </cell>
          <cell r="B477" t="str">
            <v>Кула</v>
          </cell>
        </row>
        <row r="478">
          <cell r="A478" t="str">
            <v>5508</v>
          </cell>
          <cell r="B478" t="str">
            <v>Макреш</v>
          </cell>
        </row>
        <row r="479">
          <cell r="A479" t="str">
            <v>5509</v>
          </cell>
          <cell r="B479" t="str">
            <v>Ново село</v>
          </cell>
        </row>
        <row r="480">
          <cell r="A480" t="str">
            <v>5510</v>
          </cell>
          <cell r="B480" t="str">
            <v>Ружинци</v>
          </cell>
        </row>
        <row r="481">
          <cell r="A481" t="str">
            <v>5511</v>
          </cell>
          <cell r="B481" t="str">
            <v>Чупрене</v>
          </cell>
        </row>
        <row r="482">
          <cell r="A482" t="str">
            <v>5601</v>
          </cell>
          <cell r="B482" t="str">
            <v>Борован</v>
          </cell>
        </row>
        <row r="483">
          <cell r="A483" t="str">
            <v>5602</v>
          </cell>
          <cell r="B483" t="str">
            <v>Бяла Слатина</v>
          </cell>
        </row>
        <row r="484">
          <cell r="A484" t="str">
            <v>5603</v>
          </cell>
          <cell r="B484" t="str">
            <v>Враца</v>
          </cell>
        </row>
        <row r="485">
          <cell r="A485" t="str">
            <v>5605</v>
          </cell>
          <cell r="B485" t="str">
            <v>Козлодуй</v>
          </cell>
        </row>
        <row r="486">
          <cell r="A486" t="str">
            <v>5606</v>
          </cell>
          <cell r="B486" t="str">
            <v>Криводол</v>
          </cell>
        </row>
        <row r="487">
          <cell r="A487" t="str">
            <v>5607</v>
          </cell>
          <cell r="B487" t="str">
            <v>Мездра</v>
          </cell>
        </row>
        <row r="488">
          <cell r="A488" t="str">
            <v>5608</v>
          </cell>
          <cell r="B488" t="str">
            <v>Мизия</v>
          </cell>
        </row>
        <row r="489">
          <cell r="A489" t="str">
            <v>5609</v>
          </cell>
          <cell r="B489" t="str">
            <v>Оряхово</v>
          </cell>
        </row>
        <row r="490">
          <cell r="A490" t="str">
            <v>5610</v>
          </cell>
          <cell r="B490" t="str">
            <v>Роман</v>
          </cell>
        </row>
        <row r="491">
          <cell r="A491" t="str">
            <v>5611</v>
          </cell>
          <cell r="B491" t="str">
            <v>Хайредин</v>
          </cell>
        </row>
        <row r="492">
          <cell r="A492" t="str">
            <v>5701</v>
          </cell>
          <cell r="B492" t="str">
            <v>Габрово</v>
          </cell>
        </row>
        <row r="493">
          <cell r="A493" t="str">
            <v>5702</v>
          </cell>
          <cell r="B493" t="str">
            <v>Дряново</v>
          </cell>
        </row>
        <row r="494">
          <cell r="A494" t="str">
            <v>5703</v>
          </cell>
          <cell r="B494" t="str">
            <v>Севлиево</v>
          </cell>
        </row>
        <row r="495">
          <cell r="A495" t="str">
            <v>5704</v>
          </cell>
          <cell r="B495" t="str">
            <v>Трявна</v>
          </cell>
        </row>
        <row r="496">
          <cell r="A496" t="str">
            <v>5801</v>
          </cell>
          <cell r="B496" t="str">
            <v>Балчик</v>
          </cell>
        </row>
        <row r="497">
          <cell r="A497" t="str">
            <v>5802</v>
          </cell>
          <cell r="B497" t="str">
            <v>Генерал Тошево</v>
          </cell>
        </row>
        <row r="498">
          <cell r="A498" t="str">
            <v>5803</v>
          </cell>
          <cell r="B498" t="str">
            <v>Добрич</v>
          </cell>
        </row>
        <row r="499">
          <cell r="A499" t="str">
            <v>5804</v>
          </cell>
          <cell r="B499" t="str">
            <v>Добричка</v>
          </cell>
        </row>
        <row r="500">
          <cell r="A500" t="str">
            <v>5805</v>
          </cell>
          <cell r="B500" t="str">
            <v>Каварна</v>
          </cell>
        </row>
        <row r="501">
          <cell r="A501" t="str">
            <v>5806</v>
          </cell>
          <cell r="B501" t="str">
            <v>Крушари</v>
          </cell>
        </row>
        <row r="502">
          <cell r="A502" t="str">
            <v>5807</v>
          </cell>
          <cell r="B502" t="str">
            <v>Тервел</v>
          </cell>
        </row>
        <row r="503">
          <cell r="A503" t="str">
            <v>5808</v>
          </cell>
          <cell r="B503" t="str">
            <v>Шабла</v>
          </cell>
        </row>
        <row r="504">
          <cell r="A504" t="str">
            <v>5901</v>
          </cell>
          <cell r="B504" t="str">
            <v>Ардино</v>
          </cell>
        </row>
        <row r="505">
          <cell r="A505" t="str">
            <v>5902</v>
          </cell>
          <cell r="B505" t="str">
            <v>Джебел</v>
          </cell>
        </row>
        <row r="506">
          <cell r="A506" t="str">
            <v>5903</v>
          </cell>
          <cell r="B506" t="str">
            <v>Кирково</v>
          </cell>
        </row>
        <row r="507">
          <cell r="A507" t="str">
            <v>5904</v>
          </cell>
          <cell r="B507" t="str">
            <v>Крумовград</v>
          </cell>
        </row>
        <row r="508">
          <cell r="A508" t="str">
            <v>5905</v>
          </cell>
          <cell r="B508" t="str">
            <v>Кърджали</v>
          </cell>
        </row>
        <row r="509">
          <cell r="A509" t="str">
            <v>5906</v>
          </cell>
          <cell r="B509" t="str">
            <v>Момчилград</v>
          </cell>
        </row>
        <row r="510">
          <cell r="A510" t="str">
            <v>5907</v>
          </cell>
          <cell r="B510" t="str">
            <v>Черноочене</v>
          </cell>
        </row>
        <row r="511">
          <cell r="A511" t="str">
            <v>6001</v>
          </cell>
          <cell r="B511" t="str">
            <v>Бобовдол</v>
          </cell>
        </row>
        <row r="512">
          <cell r="A512" t="str">
            <v>6002</v>
          </cell>
          <cell r="B512" t="str">
            <v>Бобошево</v>
          </cell>
        </row>
        <row r="513">
          <cell r="A513" t="str">
            <v>6003</v>
          </cell>
          <cell r="B513" t="str">
            <v>Дупница</v>
          </cell>
        </row>
        <row r="514">
          <cell r="A514" t="str">
            <v>6004</v>
          </cell>
          <cell r="B514" t="str">
            <v>Кочериново</v>
          </cell>
        </row>
        <row r="515">
          <cell r="A515" t="str">
            <v>6005</v>
          </cell>
          <cell r="B515" t="str">
            <v>Кюстендил</v>
          </cell>
        </row>
        <row r="516">
          <cell r="A516" t="str">
            <v>6006</v>
          </cell>
          <cell r="B516" t="str">
            <v>Невестино</v>
          </cell>
        </row>
        <row r="517">
          <cell r="A517" t="str">
            <v>6007</v>
          </cell>
          <cell r="B517" t="str">
            <v>Рила</v>
          </cell>
        </row>
        <row r="518">
          <cell r="A518" t="str">
            <v>6008</v>
          </cell>
          <cell r="B518" t="str">
            <v>Сапарева баня</v>
          </cell>
        </row>
        <row r="519">
          <cell r="A519" t="str">
            <v>6009</v>
          </cell>
          <cell r="B519" t="str">
            <v>Трекляно</v>
          </cell>
        </row>
        <row r="520">
          <cell r="A520" t="str">
            <v>6101</v>
          </cell>
          <cell r="B520" t="str">
            <v>Априлци</v>
          </cell>
        </row>
        <row r="521">
          <cell r="A521" t="str">
            <v>6102</v>
          </cell>
          <cell r="B521" t="str">
            <v>Летница</v>
          </cell>
        </row>
        <row r="522">
          <cell r="A522" t="str">
            <v>6103</v>
          </cell>
          <cell r="B522" t="str">
            <v>Ловеч</v>
          </cell>
        </row>
        <row r="523">
          <cell r="A523" t="str">
            <v>6104</v>
          </cell>
          <cell r="B523" t="str">
            <v>Луковит</v>
          </cell>
        </row>
        <row r="524">
          <cell r="A524" t="str">
            <v>6105</v>
          </cell>
          <cell r="B524" t="str">
            <v>Тетевен</v>
          </cell>
        </row>
        <row r="525">
          <cell r="A525" t="str">
            <v>6106</v>
          </cell>
          <cell r="B525" t="str">
            <v>Троян</v>
          </cell>
        </row>
        <row r="526">
          <cell r="A526" t="str">
            <v>6107</v>
          </cell>
          <cell r="B526" t="str">
            <v>Угърчин</v>
          </cell>
        </row>
        <row r="527">
          <cell r="A527" t="str">
            <v>6108</v>
          </cell>
          <cell r="B527" t="str">
            <v>Ябланица</v>
          </cell>
        </row>
        <row r="528">
          <cell r="A528" t="str">
            <v>6201</v>
          </cell>
          <cell r="B528" t="str">
            <v>Берковица</v>
          </cell>
        </row>
        <row r="529">
          <cell r="A529" t="str">
            <v>6202</v>
          </cell>
          <cell r="B529" t="str">
            <v>Бойчиновци</v>
          </cell>
        </row>
        <row r="530">
          <cell r="A530" t="str">
            <v>6203</v>
          </cell>
          <cell r="B530" t="str">
            <v>Брусарци</v>
          </cell>
        </row>
        <row r="531">
          <cell r="A531" t="str">
            <v>6204</v>
          </cell>
          <cell r="B531" t="str">
            <v>Вълчедръм</v>
          </cell>
        </row>
        <row r="532">
          <cell r="A532" t="str">
            <v>6205</v>
          </cell>
          <cell r="B532" t="str">
            <v>Вършец</v>
          </cell>
        </row>
        <row r="533">
          <cell r="A533" t="str">
            <v>6206</v>
          </cell>
          <cell r="B533" t="str">
            <v>Георги Дамяново</v>
          </cell>
        </row>
        <row r="534">
          <cell r="A534" t="str">
            <v>6207</v>
          </cell>
          <cell r="B534" t="str">
            <v>Лом</v>
          </cell>
        </row>
        <row r="535">
          <cell r="A535" t="str">
            <v>6208</v>
          </cell>
          <cell r="B535" t="str">
            <v>Медковец</v>
          </cell>
        </row>
        <row r="536">
          <cell r="A536" t="str">
            <v>6209</v>
          </cell>
          <cell r="B536" t="str">
            <v>Монтана</v>
          </cell>
        </row>
        <row r="537">
          <cell r="A537" t="str">
            <v>6210</v>
          </cell>
          <cell r="B537" t="str">
            <v>Чипровци</v>
          </cell>
        </row>
        <row r="538">
          <cell r="A538" t="str">
            <v>6211</v>
          </cell>
          <cell r="B538" t="str">
            <v>Якимово</v>
          </cell>
        </row>
        <row r="539">
          <cell r="A539" t="str">
            <v>6301</v>
          </cell>
          <cell r="B539" t="str">
            <v>Батак</v>
          </cell>
        </row>
        <row r="540">
          <cell r="A540" t="str">
            <v>6302</v>
          </cell>
          <cell r="B540" t="str">
            <v>Белово</v>
          </cell>
        </row>
        <row r="541">
          <cell r="A541" t="str">
            <v>6303</v>
          </cell>
          <cell r="B541" t="str">
            <v>Брацигово</v>
          </cell>
        </row>
        <row r="542">
          <cell r="A542" t="str">
            <v>6304</v>
          </cell>
          <cell r="B542" t="str">
            <v>Велинград</v>
          </cell>
        </row>
        <row r="543">
          <cell r="A543" t="str">
            <v>6305</v>
          </cell>
          <cell r="B543" t="str">
            <v>Лесичово</v>
          </cell>
        </row>
        <row r="544">
          <cell r="A544" t="str">
            <v>6306</v>
          </cell>
          <cell r="B544" t="str">
            <v>Пазарджик</v>
          </cell>
        </row>
        <row r="545">
          <cell r="A545" t="str">
            <v>6307</v>
          </cell>
          <cell r="B545" t="str">
            <v>Панагюрище</v>
          </cell>
        </row>
        <row r="546">
          <cell r="A546" t="str">
            <v>6308</v>
          </cell>
          <cell r="B546" t="str">
            <v>Пещера</v>
          </cell>
        </row>
        <row r="547">
          <cell r="A547" t="str">
            <v>6309</v>
          </cell>
          <cell r="B547" t="str">
            <v>Ракитово</v>
          </cell>
        </row>
        <row r="548">
          <cell r="A548" t="str">
            <v>6310</v>
          </cell>
          <cell r="B548" t="str">
            <v>Септември</v>
          </cell>
        </row>
        <row r="549">
          <cell r="A549" t="str">
            <v>6311</v>
          </cell>
          <cell r="B549" t="str">
            <v>Стрелча</v>
          </cell>
        </row>
        <row r="550">
          <cell r="A550" t="str">
            <v>6312</v>
          </cell>
          <cell r="B550" t="str">
            <v>Сърница</v>
          </cell>
        </row>
        <row r="551">
          <cell r="A551" t="str">
            <v>6401</v>
          </cell>
          <cell r="B551" t="str">
            <v>Брезник</v>
          </cell>
        </row>
        <row r="552">
          <cell r="A552" t="str">
            <v>6402</v>
          </cell>
          <cell r="B552" t="str">
            <v>Земен</v>
          </cell>
        </row>
        <row r="553">
          <cell r="A553" t="str">
            <v>6403</v>
          </cell>
          <cell r="B553" t="str">
            <v>Ковачевци</v>
          </cell>
        </row>
        <row r="554">
          <cell r="A554" t="str">
            <v>6404</v>
          </cell>
          <cell r="B554" t="str">
            <v>Перник</v>
          </cell>
        </row>
        <row r="555">
          <cell r="A555" t="str">
            <v>6405</v>
          </cell>
          <cell r="B555" t="str">
            <v>Радомир</v>
          </cell>
        </row>
        <row r="556">
          <cell r="A556" t="str">
            <v>6406</v>
          </cell>
          <cell r="B556" t="str">
            <v>Трън</v>
          </cell>
        </row>
        <row r="557">
          <cell r="A557" t="str">
            <v>6501</v>
          </cell>
          <cell r="B557" t="str">
            <v>Белене</v>
          </cell>
        </row>
        <row r="558">
          <cell r="A558" t="str">
            <v>6502</v>
          </cell>
          <cell r="B558" t="str">
            <v>Гулянци</v>
          </cell>
        </row>
        <row r="559">
          <cell r="A559" t="str">
            <v>6503</v>
          </cell>
          <cell r="B559" t="str">
            <v>Долна Митрополия</v>
          </cell>
        </row>
        <row r="560">
          <cell r="A560" t="str">
            <v>6504</v>
          </cell>
          <cell r="B560" t="str">
            <v>Долни Дъбник</v>
          </cell>
        </row>
        <row r="561">
          <cell r="A561" t="str">
            <v>6505</v>
          </cell>
          <cell r="B561" t="str">
            <v>Искър</v>
          </cell>
        </row>
        <row r="562">
          <cell r="A562" t="str">
            <v>6506</v>
          </cell>
          <cell r="B562" t="str">
            <v>Левски</v>
          </cell>
        </row>
        <row r="563">
          <cell r="A563" t="str">
            <v>6507</v>
          </cell>
          <cell r="B563" t="str">
            <v>Никопол</v>
          </cell>
        </row>
        <row r="564">
          <cell r="A564" t="str">
            <v>6508</v>
          </cell>
          <cell r="B564" t="str">
            <v>Плевен</v>
          </cell>
        </row>
        <row r="565">
          <cell r="A565" t="str">
            <v>6509</v>
          </cell>
          <cell r="B565" t="str">
            <v>Пордим</v>
          </cell>
        </row>
        <row r="566">
          <cell r="A566" t="str">
            <v>6510</v>
          </cell>
          <cell r="B566" t="str">
            <v>Червен бряг</v>
          </cell>
        </row>
        <row r="567">
          <cell r="A567" t="str">
            <v>6511</v>
          </cell>
          <cell r="B567" t="str">
            <v>Кнежа</v>
          </cell>
        </row>
        <row r="568">
          <cell r="A568" t="str">
            <v>6601</v>
          </cell>
          <cell r="B568" t="str">
            <v>Асеновград</v>
          </cell>
        </row>
        <row r="569">
          <cell r="A569" t="str">
            <v>6602</v>
          </cell>
          <cell r="B569" t="str">
            <v>Брезово</v>
          </cell>
        </row>
        <row r="570">
          <cell r="A570" t="str">
            <v>6603</v>
          </cell>
          <cell r="B570" t="str">
            <v>Калояново</v>
          </cell>
        </row>
        <row r="571">
          <cell r="A571" t="str">
            <v>6604</v>
          </cell>
          <cell r="B571" t="str">
            <v>Карлово</v>
          </cell>
        </row>
        <row r="572">
          <cell r="A572" t="str">
            <v>6605</v>
          </cell>
          <cell r="B572" t="str">
            <v>Кричим</v>
          </cell>
        </row>
        <row r="573">
          <cell r="A573" t="str">
            <v>6606</v>
          </cell>
          <cell r="B573" t="str">
            <v>Лъки</v>
          </cell>
        </row>
        <row r="574">
          <cell r="A574" t="str">
            <v>6607</v>
          </cell>
          <cell r="B574" t="str">
            <v>Марица</v>
          </cell>
        </row>
        <row r="575">
          <cell r="A575" t="str">
            <v>6608</v>
          </cell>
          <cell r="B575" t="str">
            <v>Перущица</v>
          </cell>
        </row>
        <row r="576">
          <cell r="A576" t="str">
            <v>6609</v>
          </cell>
          <cell r="B576" t="str">
            <v>Пловдив</v>
          </cell>
        </row>
        <row r="577">
          <cell r="A577" t="str">
            <v>6610</v>
          </cell>
          <cell r="B577" t="str">
            <v>Първомай</v>
          </cell>
        </row>
        <row r="578">
          <cell r="A578" t="str">
            <v>6611</v>
          </cell>
          <cell r="B578" t="str">
            <v>Раковски</v>
          </cell>
        </row>
        <row r="579">
          <cell r="A579" t="str">
            <v>6612</v>
          </cell>
          <cell r="B579" t="str">
            <v>Родопи</v>
          </cell>
        </row>
        <row r="580">
          <cell r="A580" t="str">
            <v>6613</v>
          </cell>
          <cell r="B580" t="str">
            <v>Садово</v>
          </cell>
        </row>
        <row r="581">
          <cell r="A581" t="str">
            <v>6614</v>
          </cell>
          <cell r="B581" t="str">
            <v>Стамболийски</v>
          </cell>
        </row>
        <row r="582">
          <cell r="A582" t="str">
            <v>6615</v>
          </cell>
          <cell r="B582" t="str">
            <v>Съединение</v>
          </cell>
        </row>
        <row r="583">
          <cell r="A583" t="str">
            <v>6616</v>
          </cell>
          <cell r="B583" t="str">
            <v>Хисаря</v>
          </cell>
        </row>
        <row r="584">
          <cell r="A584" t="str">
            <v>6617</v>
          </cell>
          <cell r="B584" t="str">
            <v>Куклен</v>
          </cell>
        </row>
        <row r="585">
          <cell r="A585" t="str">
            <v>6618</v>
          </cell>
          <cell r="B585" t="str">
            <v>Сопот</v>
          </cell>
        </row>
        <row r="586">
          <cell r="A586" t="str">
            <v>6701</v>
          </cell>
          <cell r="B586" t="str">
            <v>Завет</v>
          </cell>
        </row>
        <row r="587">
          <cell r="A587" t="str">
            <v>6702</v>
          </cell>
          <cell r="B587" t="str">
            <v>Исперих</v>
          </cell>
        </row>
        <row r="588">
          <cell r="A588" t="str">
            <v>6703</v>
          </cell>
          <cell r="B588" t="str">
            <v>Кубрат</v>
          </cell>
        </row>
        <row r="589">
          <cell r="A589" t="str">
            <v>6704</v>
          </cell>
          <cell r="B589" t="str">
            <v>Лозница</v>
          </cell>
        </row>
        <row r="590">
          <cell r="A590" t="str">
            <v>6705</v>
          </cell>
          <cell r="B590" t="str">
            <v>Разград</v>
          </cell>
        </row>
        <row r="591">
          <cell r="A591" t="str">
            <v>6706</v>
          </cell>
          <cell r="B591" t="str">
            <v>Самуил</v>
          </cell>
        </row>
        <row r="592">
          <cell r="A592" t="str">
            <v>6707</v>
          </cell>
          <cell r="B592" t="str">
            <v>Цар Калоян</v>
          </cell>
        </row>
        <row r="593">
          <cell r="A593" t="str">
            <v>6801</v>
          </cell>
          <cell r="B593" t="str">
            <v>Борово</v>
          </cell>
        </row>
        <row r="594">
          <cell r="A594" t="str">
            <v>6802</v>
          </cell>
          <cell r="B594" t="str">
            <v>Бяла</v>
          </cell>
        </row>
        <row r="595">
          <cell r="A595" t="str">
            <v>6803</v>
          </cell>
          <cell r="B595" t="str">
            <v>Ветово</v>
          </cell>
        </row>
        <row r="596">
          <cell r="A596" t="str">
            <v>6804</v>
          </cell>
          <cell r="B596" t="str">
            <v>Две могили</v>
          </cell>
        </row>
        <row r="597">
          <cell r="A597" t="str">
            <v>6805</v>
          </cell>
          <cell r="B597" t="str">
            <v>Иваново</v>
          </cell>
        </row>
        <row r="598">
          <cell r="A598" t="str">
            <v>6806</v>
          </cell>
          <cell r="B598" t="str">
            <v>Русе</v>
          </cell>
        </row>
        <row r="599">
          <cell r="A599" t="str">
            <v>6807</v>
          </cell>
          <cell r="B599" t="str">
            <v>Сливо поле</v>
          </cell>
        </row>
        <row r="600">
          <cell r="A600" t="str">
            <v>6808</v>
          </cell>
          <cell r="B600" t="str">
            <v>Ценово</v>
          </cell>
        </row>
        <row r="601">
          <cell r="A601" t="str">
            <v>6901</v>
          </cell>
          <cell r="B601" t="str">
            <v>Алфатар</v>
          </cell>
        </row>
        <row r="602">
          <cell r="A602" t="str">
            <v>6902</v>
          </cell>
          <cell r="B602" t="str">
            <v>Главиница</v>
          </cell>
        </row>
        <row r="603">
          <cell r="A603" t="str">
            <v>6903</v>
          </cell>
          <cell r="B603" t="str">
            <v>Дулово</v>
          </cell>
        </row>
        <row r="604">
          <cell r="A604" t="str">
            <v>6904</v>
          </cell>
          <cell r="B604" t="str">
            <v>Кайнарджа</v>
          </cell>
        </row>
        <row r="605">
          <cell r="A605" t="str">
            <v>6905</v>
          </cell>
          <cell r="B605" t="str">
            <v>Силистра</v>
          </cell>
        </row>
        <row r="606">
          <cell r="A606" t="str">
            <v>6906</v>
          </cell>
          <cell r="B606" t="str">
            <v>Ситово</v>
          </cell>
        </row>
        <row r="607">
          <cell r="A607" t="str">
            <v>6907</v>
          </cell>
          <cell r="B607" t="str">
            <v>Тутракан</v>
          </cell>
        </row>
        <row r="608">
          <cell r="A608" t="str">
            <v>7001</v>
          </cell>
          <cell r="B608" t="str">
            <v>Котел</v>
          </cell>
        </row>
        <row r="609">
          <cell r="A609" t="str">
            <v>7002</v>
          </cell>
          <cell r="B609" t="str">
            <v>Нова Загора</v>
          </cell>
        </row>
        <row r="610">
          <cell r="A610" t="str">
            <v>7003</v>
          </cell>
          <cell r="B610" t="str">
            <v>Сливен</v>
          </cell>
        </row>
        <row r="611">
          <cell r="A611" t="str">
            <v>7004</v>
          </cell>
          <cell r="B611" t="str">
            <v>Твърдица</v>
          </cell>
        </row>
        <row r="612">
          <cell r="A612" t="str">
            <v>7101</v>
          </cell>
          <cell r="B612" t="str">
            <v>Баните</v>
          </cell>
        </row>
        <row r="613">
          <cell r="A613" t="str">
            <v>7102</v>
          </cell>
          <cell r="B613" t="str">
            <v>Борино</v>
          </cell>
        </row>
        <row r="614">
          <cell r="A614" t="str">
            <v>7103</v>
          </cell>
          <cell r="B614" t="str">
            <v>Девин</v>
          </cell>
        </row>
        <row r="615">
          <cell r="A615" t="str">
            <v>7104</v>
          </cell>
          <cell r="B615" t="str">
            <v>Доспат</v>
          </cell>
        </row>
        <row r="616">
          <cell r="A616" t="str">
            <v>7105</v>
          </cell>
          <cell r="B616" t="str">
            <v>Златоград</v>
          </cell>
        </row>
        <row r="617">
          <cell r="A617" t="str">
            <v>7106</v>
          </cell>
          <cell r="B617" t="str">
            <v>Мадан</v>
          </cell>
        </row>
        <row r="618">
          <cell r="A618" t="str">
            <v>7107</v>
          </cell>
          <cell r="B618" t="str">
            <v>Неделино</v>
          </cell>
        </row>
        <row r="619">
          <cell r="A619" t="str">
            <v>7108</v>
          </cell>
          <cell r="B619" t="str">
            <v>Рудозем</v>
          </cell>
        </row>
        <row r="620">
          <cell r="A620" t="str">
            <v>7109</v>
          </cell>
          <cell r="B620" t="str">
            <v>Смолян</v>
          </cell>
        </row>
        <row r="621">
          <cell r="A621" t="str">
            <v>7110</v>
          </cell>
          <cell r="B621" t="str">
            <v>Чепеларе</v>
          </cell>
        </row>
        <row r="622">
          <cell r="A622" t="str">
            <v>7201</v>
          </cell>
          <cell r="B622" t="str">
            <v>Район Банкя</v>
          </cell>
        </row>
        <row r="623">
          <cell r="A623" t="str">
            <v>7202</v>
          </cell>
          <cell r="B623" t="str">
            <v>Район Витоша</v>
          </cell>
        </row>
        <row r="624">
          <cell r="A624" t="str">
            <v>7203</v>
          </cell>
          <cell r="B624" t="str">
            <v xml:space="preserve">Район Възраждане </v>
          </cell>
        </row>
        <row r="625">
          <cell r="A625" t="str">
            <v>7204</v>
          </cell>
          <cell r="B625" t="str">
            <v>Район Връбница</v>
          </cell>
        </row>
        <row r="626">
          <cell r="A626" t="str">
            <v>7205</v>
          </cell>
          <cell r="B626" t="str">
            <v>Район Илинден</v>
          </cell>
        </row>
        <row r="627">
          <cell r="A627" t="str">
            <v>7206</v>
          </cell>
          <cell r="B627" t="str">
            <v>Район Искър</v>
          </cell>
        </row>
        <row r="628">
          <cell r="A628" t="str">
            <v>7207</v>
          </cell>
          <cell r="B628" t="str">
            <v>Район Изгрев</v>
          </cell>
        </row>
        <row r="629">
          <cell r="A629" t="str">
            <v>7208</v>
          </cell>
          <cell r="B629" t="str">
            <v>Район Красна Поляна</v>
          </cell>
        </row>
        <row r="630">
          <cell r="A630" t="str">
            <v>7209</v>
          </cell>
          <cell r="B630" t="str">
            <v>Район Красно село</v>
          </cell>
        </row>
        <row r="631">
          <cell r="A631" t="str">
            <v>7210</v>
          </cell>
          <cell r="B631" t="str">
            <v>Район Кремиковци</v>
          </cell>
        </row>
        <row r="632">
          <cell r="A632" t="str">
            <v>7211</v>
          </cell>
          <cell r="B632" t="str">
            <v>Район Лозенец</v>
          </cell>
        </row>
        <row r="633">
          <cell r="A633" t="str">
            <v>7212</v>
          </cell>
          <cell r="B633" t="str">
            <v>Район Люлин</v>
          </cell>
        </row>
        <row r="634">
          <cell r="A634" t="str">
            <v>7213</v>
          </cell>
          <cell r="B634" t="str">
            <v>Район Младост</v>
          </cell>
        </row>
        <row r="635">
          <cell r="A635" t="str">
            <v>7214</v>
          </cell>
          <cell r="B635" t="str">
            <v>Район Надежда</v>
          </cell>
        </row>
        <row r="636">
          <cell r="A636" t="str">
            <v>7215</v>
          </cell>
          <cell r="B636" t="str">
            <v>Район Нови Искър</v>
          </cell>
        </row>
        <row r="637">
          <cell r="A637" t="str">
            <v>7216</v>
          </cell>
          <cell r="B637" t="str">
            <v>Район Оборище</v>
          </cell>
        </row>
        <row r="638">
          <cell r="A638" t="str">
            <v>7217</v>
          </cell>
          <cell r="B638" t="str">
            <v>Район Овча Купел</v>
          </cell>
        </row>
        <row r="639">
          <cell r="A639" t="str">
            <v>7218</v>
          </cell>
          <cell r="B639" t="str">
            <v>Район Панчарево</v>
          </cell>
        </row>
        <row r="640">
          <cell r="A640" t="str">
            <v>7219</v>
          </cell>
          <cell r="B640" t="str">
            <v>Район Подуяне</v>
          </cell>
        </row>
        <row r="641">
          <cell r="A641" t="str">
            <v>7220</v>
          </cell>
          <cell r="B641" t="str">
            <v>Район Сердика</v>
          </cell>
        </row>
        <row r="642">
          <cell r="A642" t="str">
            <v>7221</v>
          </cell>
          <cell r="B642" t="str">
            <v>Район Слатина</v>
          </cell>
        </row>
        <row r="643">
          <cell r="A643" t="str">
            <v>7222</v>
          </cell>
          <cell r="B643" t="str">
            <v>Район Средец</v>
          </cell>
        </row>
        <row r="644">
          <cell r="A644" t="str">
            <v>7223</v>
          </cell>
          <cell r="B644" t="str">
            <v>Район Студентска</v>
          </cell>
        </row>
        <row r="645">
          <cell r="A645" t="str">
            <v>7224</v>
          </cell>
          <cell r="B645" t="str">
            <v>Район Триадица</v>
          </cell>
        </row>
        <row r="646">
          <cell r="A646" t="str">
            <v>7225</v>
          </cell>
          <cell r="B646" t="str">
            <v>Столична община</v>
          </cell>
        </row>
        <row r="647">
          <cell r="A647" t="str">
            <v>7301</v>
          </cell>
          <cell r="B647" t="str">
            <v>Антон</v>
          </cell>
        </row>
        <row r="648">
          <cell r="A648" t="str">
            <v>7302</v>
          </cell>
          <cell r="B648" t="str">
            <v>Божурище</v>
          </cell>
        </row>
        <row r="649">
          <cell r="A649" t="str">
            <v>7303</v>
          </cell>
          <cell r="B649" t="str">
            <v>Ботевград</v>
          </cell>
        </row>
        <row r="650">
          <cell r="A650" t="str">
            <v>7304</v>
          </cell>
          <cell r="B650" t="str">
            <v>Годеч</v>
          </cell>
        </row>
        <row r="651">
          <cell r="A651" t="str">
            <v>7305</v>
          </cell>
          <cell r="B651" t="str">
            <v>Горна Малина</v>
          </cell>
        </row>
        <row r="652">
          <cell r="A652" t="str">
            <v>7306</v>
          </cell>
          <cell r="B652" t="str">
            <v>Долна Баня</v>
          </cell>
        </row>
        <row r="653">
          <cell r="A653" t="str">
            <v>7307</v>
          </cell>
          <cell r="B653" t="str">
            <v xml:space="preserve">Драгоман </v>
          </cell>
        </row>
        <row r="654">
          <cell r="A654" t="str">
            <v>7308</v>
          </cell>
          <cell r="B654" t="str">
            <v>Елин Пелин</v>
          </cell>
        </row>
        <row r="655">
          <cell r="A655" t="str">
            <v>7309</v>
          </cell>
          <cell r="B655" t="str">
            <v>Етрополе</v>
          </cell>
        </row>
        <row r="656">
          <cell r="A656" t="str">
            <v>7310</v>
          </cell>
          <cell r="B656" t="str">
            <v>Златица</v>
          </cell>
        </row>
        <row r="657">
          <cell r="A657" t="str">
            <v>7311</v>
          </cell>
          <cell r="B657" t="str">
            <v>Ихтиман</v>
          </cell>
        </row>
        <row r="658">
          <cell r="A658" t="str">
            <v>7312</v>
          </cell>
          <cell r="B658" t="str">
            <v>Копривщица</v>
          </cell>
        </row>
        <row r="659">
          <cell r="A659" t="str">
            <v>7313</v>
          </cell>
          <cell r="B659" t="str">
            <v>Костенец</v>
          </cell>
        </row>
        <row r="660">
          <cell r="A660" t="str">
            <v>7314</v>
          </cell>
          <cell r="B660" t="str">
            <v>Костинброд</v>
          </cell>
        </row>
        <row r="661">
          <cell r="A661" t="str">
            <v>7315</v>
          </cell>
          <cell r="B661" t="str">
            <v>Мирково</v>
          </cell>
        </row>
        <row r="662">
          <cell r="A662" t="str">
            <v>7316</v>
          </cell>
          <cell r="B662" t="str">
            <v>Пирдоп</v>
          </cell>
        </row>
        <row r="663">
          <cell r="A663" t="str">
            <v>7317</v>
          </cell>
          <cell r="B663" t="str">
            <v>Правец</v>
          </cell>
        </row>
        <row r="664">
          <cell r="A664" t="str">
            <v>7318</v>
          </cell>
          <cell r="B664" t="str">
            <v>Самоков</v>
          </cell>
        </row>
        <row r="665">
          <cell r="A665" t="str">
            <v>7319</v>
          </cell>
          <cell r="B665" t="str">
            <v>Своге</v>
          </cell>
        </row>
        <row r="666">
          <cell r="A666" t="str">
            <v>7320</v>
          </cell>
          <cell r="B666" t="str">
            <v>Сливница</v>
          </cell>
        </row>
        <row r="667">
          <cell r="A667" t="str">
            <v>7321</v>
          </cell>
          <cell r="B667" t="str">
            <v>Чавдар</v>
          </cell>
        </row>
        <row r="668">
          <cell r="A668" t="str">
            <v>7322</v>
          </cell>
          <cell r="B668" t="str">
            <v>Челопеч</v>
          </cell>
        </row>
        <row r="669">
          <cell r="A669" t="str">
            <v>7401</v>
          </cell>
          <cell r="B669" t="str">
            <v>Братя Даскалови</v>
          </cell>
        </row>
        <row r="670">
          <cell r="A670" t="str">
            <v>7402</v>
          </cell>
          <cell r="B670" t="str">
            <v>Гурково</v>
          </cell>
        </row>
        <row r="671">
          <cell r="A671" t="str">
            <v>7403</v>
          </cell>
          <cell r="B671" t="str">
            <v>Гълъбово</v>
          </cell>
        </row>
        <row r="672">
          <cell r="A672" t="str">
            <v>7404</v>
          </cell>
          <cell r="B672" t="str">
            <v>Казанлък</v>
          </cell>
        </row>
        <row r="673">
          <cell r="A673" t="str">
            <v>7405</v>
          </cell>
          <cell r="B673" t="str">
            <v>Мъглиж</v>
          </cell>
        </row>
        <row r="674">
          <cell r="A674" t="str">
            <v>7406</v>
          </cell>
          <cell r="B674" t="str">
            <v>Николаево</v>
          </cell>
        </row>
        <row r="675">
          <cell r="A675" t="str">
            <v>7407</v>
          </cell>
          <cell r="B675" t="str">
            <v>Опан</v>
          </cell>
        </row>
        <row r="676">
          <cell r="A676" t="str">
            <v>7408</v>
          </cell>
          <cell r="B676" t="str">
            <v>Павел баня</v>
          </cell>
        </row>
        <row r="677">
          <cell r="A677" t="str">
            <v>7409</v>
          </cell>
          <cell r="B677" t="str">
            <v>Раднево</v>
          </cell>
        </row>
        <row r="678">
          <cell r="A678" t="str">
            <v>7410</v>
          </cell>
          <cell r="B678" t="str">
            <v>Стара Загора</v>
          </cell>
        </row>
        <row r="679">
          <cell r="A679" t="str">
            <v>7411</v>
          </cell>
          <cell r="B679" t="str">
            <v>Чирпан</v>
          </cell>
        </row>
        <row r="680">
          <cell r="A680" t="str">
            <v>7501</v>
          </cell>
          <cell r="B680" t="str">
            <v>Антоново</v>
          </cell>
        </row>
        <row r="681">
          <cell r="A681" t="str">
            <v>7502</v>
          </cell>
          <cell r="B681" t="str">
            <v>Омуртаг</v>
          </cell>
        </row>
        <row r="682">
          <cell r="A682" t="str">
            <v>7503</v>
          </cell>
          <cell r="B682" t="str">
            <v>Опака</v>
          </cell>
        </row>
        <row r="683">
          <cell r="A683" t="str">
            <v>7504</v>
          </cell>
          <cell r="B683" t="str">
            <v>Попово</v>
          </cell>
        </row>
        <row r="684">
          <cell r="A684" t="str">
            <v>7505</v>
          </cell>
          <cell r="B684" t="str">
            <v>Търговище</v>
          </cell>
        </row>
        <row r="685">
          <cell r="A685" t="str">
            <v>7601</v>
          </cell>
          <cell r="B685" t="str">
            <v>Димитровград</v>
          </cell>
        </row>
        <row r="686">
          <cell r="A686" t="str">
            <v>7602</v>
          </cell>
          <cell r="B686" t="str">
            <v>Ивайловград</v>
          </cell>
        </row>
        <row r="687">
          <cell r="A687" t="str">
            <v>7603</v>
          </cell>
          <cell r="B687" t="str">
            <v>Любимец</v>
          </cell>
        </row>
        <row r="688">
          <cell r="A688" t="str">
            <v>7604</v>
          </cell>
          <cell r="B688" t="str">
            <v>Маджарово</v>
          </cell>
        </row>
        <row r="689">
          <cell r="A689" t="str">
            <v>7605</v>
          </cell>
          <cell r="B689" t="str">
            <v>Минерални Бани</v>
          </cell>
        </row>
        <row r="690">
          <cell r="A690" t="str">
            <v>7606</v>
          </cell>
          <cell r="B690" t="str">
            <v>Свиленград</v>
          </cell>
        </row>
        <row r="691">
          <cell r="A691" t="str">
            <v>7607</v>
          </cell>
          <cell r="B691" t="str">
            <v>Симеоновград</v>
          </cell>
        </row>
        <row r="692">
          <cell r="A692" t="str">
            <v>7608</v>
          </cell>
          <cell r="B692" t="str">
            <v>Стамболово</v>
          </cell>
        </row>
        <row r="693">
          <cell r="A693" t="str">
            <v>7609</v>
          </cell>
          <cell r="B693" t="str">
            <v>Тополовград</v>
          </cell>
        </row>
        <row r="694">
          <cell r="A694" t="str">
            <v>7610</v>
          </cell>
          <cell r="B694" t="str">
            <v>Харманли</v>
          </cell>
        </row>
        <row r="695">
          <cell r="A695" t="str">
            <v>7611</v>
          </cell>
          <cell r="B695" t="str">
            <v>Хасково</v>
          </cell>
        </row>
        <row r="696">
          <cell r="A696" t="str">
            <v>7701</v>
          </cell>
          <cell r="B696" t="str">
            <v>Велики Преслав</v>
          </cell>
        </row>
        <row r="697">
          <cell r="A697" t="str">
            <v>7702</v>
          </cell>
          <cell r="B697" t="str">
            <v>Венец</v>
          </cell>
        </row>
        <row r="698">
          <cell r="A698" t="str">
            <v>7703</v>
          </cell>
          <cell r="B698" t="str">
            <v>Върбица</v>
          </cell>
        </row>
        <row r="699">
          <cell r="A699" t="str">
            <v>7704</v>
          </cell>
          <cell r="B699" t="str">
            <v>Каолиново</v>
          </cell>
        </row>
        <row r="700">
          <cell r="A700" t="str">
            <v>7705</v>
          </cell>
          <cell r="B700" t="str">
            <v>Каспичан</v>
          </cell>
        </row>
        <row r="701">
          <cell r="A701" t="str">
            <v>7706</v>
          </cell>
          <cell r="B701" t="str">
            <v>Никола Козлево</v>
          </cell>
        </row>
        <row r="702">
          <cell r="A702" t="str">
            <v>7707</v>
          </cell>
          <cell r="B702" t="str">
            <v>Нови пазар</v>
          </cell>
        </row>
        <row r="703">
          <cell r="A703" t="str">
            <v>7708</v>
          </cell>
          <cell r="B703" t="str">
            <v>Смядово</v>
          </cell>
        </row>
        <row r="704">
          <cell r="A704" t="str">
            <v>7709</v>
          </cell>
          <cell r="B704" t="str">
            <v>Хитрино</v>
          </cell>
        </row>
        <row r="705">
          <cell r="A705" t="str">
            <v>7710</v>
          </cell>
          <cell r="B705" t="str">
            <v>Шумен</v>
          </cell>
        </row>
        <row r="706">
          <cell r="A706" t="str">
            <v>7801</v>
          </cell>
          <cell r="B706" t="str">
            <v>Болярово</v>
          </cell>
        </row>
        <row r="707">
          <cell r="A707" t="str">
            <v>7802</v>
          </cell>
          <cell r="B707" t="str">
            <v>Елхово</v>
          </cell>
        </row>
        <row r="708">
          <cell r="A708" t="str">
            <v>7803</v>
          </cell>
          <cell r="B708" t="str">
            <v>Стралджа</v>
          </cell>
        </row>
        <row r="709">
          <cell r="A709" t="str">
            <v>7804</v>
          </cell>
          <cell r="B709" t="str">
            <v>Тунджа</v>
          </cell>
        </row>
        <row r="710">
          <cell r="A710" t="str">
            <v>7805</v>
          </cell>
          <cell r="B710" t="str">
            <v>Ямбол</v>
          </cell>
        </row>
        <row r="713">
          <cell r="B713">
            <v>42766</v>
          </cell>
        </row>
        <row r="714">
          <cell r="B714">
            <v>42794</v>
          </cell>
        </row>
        <row r="715">
          <cell r="B715">
            <v>42825</v>
          </cell>
        </row>
        <row r="716">
          <cell r="B716">
            <v>42855</v>
          </cell>
        </row>
        <row r="717">
          <cell r="B717">
            <v>42886</v>
          </cell>
        </row>
        <row r="718">
          <cell r="B718">
            <v>42916</v>
          </cell>
        </row>
        <row r="719">
          <cell r="B719">
            <v>42947</v>
          </cell>
        </row>
        <row r="720">
          <cell r="B720">
            <v>42978</v>
          </cell>
        </row>
        <row r="721">
          <cell r="B721">
            <v>43008</v>
          </cell>
        </row>
        <row r="722">
          <cell r="B722">
            <v>43039</v>
          </cell>
        </row>
        <row r="723">
          <cell r="B723">
            <v>43069</v>
          </cell>
        </row>
        <row r="724">
          <cell r="B724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F13" sqref="F13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171</v>
      </c>
      <c r="F11" s="415">
        <f>[1]OTCHET!F9</f>
        <v>42916</v>
      </c>
      <c r="G11" s="414" t="s">
        <v>170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169</v>
      </c>
      <c r="C12" s="401"/>
      <c r="D12" s="407"/>
      <c r="E12" s="16"/>
      <c r="F12" s="406"/>
      <c r="G12" s="16"/>
      <c r="H12" s="399"/>
      <c r="I12" s="405" t="s">
        <v>168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167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166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165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164</v>
      </c>
      <c r="D17" s="380"/>
      <c r="E17" s="379" t="s">
        <v>163</v>
      </c>
      <c r="F17" s="378" t="s">
        <v>162</v>
      </c>
      <c r="G17" s="377" t="s">
        <v>161</v>
      </c>
      <c r="H17" s="376"/>
      <c r="I17" s="375"/>
      <c r="J17" s="374"/>
      <c r="K17" s="373"/>
      <c r="L17" s="373"/>
      <c r="M17" s="373"/>
      <c r="N17" s="372"/>
      <c r="O17" s="371" t="s">
        <v>160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159</v>
      </c>
      <c r="C18" s="369"/>
      <c r="D18" s="369"/>
      <c r="E18" s="368"/>
      <c r="F18" s="367"/>
      <c r="G18" s="366" t="s">
        <v>158</v>
      </c>
      <c r="H18" s="365" t="s">
        <v>157</v>
      </c>
      <c r="I18" s="365" t="s">
        <v>156</v>
      </c>
      <c r="J18" s="364" t="s">
        <v>155</v>
      </c>
      <c r="K18" s="363" t="s">
        <v>154</v>
      </c>
      <c r="L18" s="363" t="s">
        <v>154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153</v>
      </c>
      <c r="C20" s="351"/>
      <c r="D20" s="351"/>
      <c r="E20" s="350" t="s">
        <v>152</v>
      </c>
      <c r="F20" s="350" t="s">
        <v>151</v>
      </c>
      <c r="G20" s="349" t="s">
        <v>150</v>
      </c>
      <c r="H20" s="348" t="s">
        <v>149</v>
      </c>
      <c r="I20" s="348" t="s">
        <v>148</v>
      </c>
      <c r="J20" s="347" t="s">
        <v>147</v>
      </c>
      <c r="K20" s="346" t="s">
        <v>146</v>
      </c>
      <c r="L20" s="346" t="s">
        <v>145</v>
      </c>
      <c r="M20" s="346" t="s">
        <v>145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144</v>
      </c>
      <c r="C22" s="333" t="s">
        <v>143</v>
      </c>
      <c r="D22" s="332"/>
      <c r="E22" s="331">
        <f>+E23+E25+E36+E37</f>
        <v>1200000</v>
      </c>
      <c r="F22" s="331">
        <f>+F23+F25+F36+F37</f>
        <v>852112</v>
      </c>
      <c r="G22" s="330">
        <f>+G23+G25+G36+G37</f>
        <v>835015</v>
      </c>
      <c r="H22" s="329">
        <f>+H23+H25+H36+H37</f>
        <v>0</v>
      </c>
      <c r="I22" s="329">
        <f>+I23+I25+I36+I37</f>
        <v>17097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143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142</v>
      </c>
      <c r="C23" s="247" t="s">
        <v>141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141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140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139</v>
      </c>
      <c r="C25" s="323" t="s">
        <v>138</v>
      </c>
      <c r="D25" s="323"/>
      <c r="E25" s="322">
        <f>+E26+E30+E31+E32+E33</f>
        <v>1200000</v>
      </c>
      <c r="F25" s="322">
        <f>+F26+F30+F31+F32+F33</f>
        <v>852112</v>
      </c>
      <c r="G25" s="321">
        <f>+G26+G30+G31+G32+G33</f>
        <v>835015</v>
      </c>
      <c r="H25" s="320">
        <f>+H26+H30+H31+H32+H33</f>
        <v>0</v>
      </c>
      <c r="I25" s="320">
        <f>+I26+I30+I31+I32+I33</f>
        <v>17097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138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137</v>
      </c>
      <c r="C26" s="317" t="s">
        <v>136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136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135</v>
      </c>
      <c r="C27" s="311" t="s">
        <v>134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134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133</v>
      </c>
      <c r="C28" s="303" t="s">
        <v>132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132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131</v>
      </c>
      <c r="C29" s="296" t="s">
        <v>130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130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129</v>
      </c>
      <c r="C30" s="289" t="s">
        <v>128</v>
      </c>
      <c r="D30" s="289"/>
      <c r="E30" s="288">
        <f>[1]OTCHET!E90+[1]OTCHET!E93+[1]OTCHET!E94</f>
        <v>1200000</v>
      </c>
      <c r="F30" s="288">
        <f>+G30+H30+I30+J30</f>
        <v>635017</v>
      </c>
      <c r="G30" s="287">
        <f>[1]OTCHET!G90+[1]OTCHET!G93+[1]OTCHET!G94</f>
        <v>618610</v>
      </c>
      <c r="H30" s="286">
        <f>[1]OTCHET!H90+[1]OTCHET!H93+[1]OTCHET!H94</f>
        <v>0</v>
      </c>
      <c r="I30" s="286">
        <f>[1]OTCHET!I90+[1]OTCHET!I93+[1]OTCHET!I94</f>
        <v>12929</v>
      </c>
      <c r="J30" s="285">
        <f>[1]OTCHET!J90+[1]OTCHET!J93+[1]OTCHET!J94</f>
        <v>3478</v>
      </c>
      <c r="K30" s="226"/>
      <c r="L30" s="226"/>
      <c r="M30" s="226"/>
      <c r="N30" s="192"/>
      <c r="O30" s="284" t="s">
        <v>128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127</v>
      </c>
      <c r="C31" s="283" t="s">
        <v>126</v>
      </c>
      <c r="D31" s="283"/>
      <c r="E31" s="84">
        <f>[1]OTCHET!E108</f>
        <v>0</v>
      </c>
      <c r="F31" s="84">
        <f>+G31+H31+I31+J31</f>
        <v>211383</v>
      </c>
      <c r="G31" s="83">
        <f>[1]OTCHET!G108</f>
        <v>210217</v>
      </c>
      <c r="H31" s="82">
        <f>[1]OTCHET!H108</f>
        <v>0</v>
      </c>
      <c r="I31" s="82">
        <f>[1]OTCHET!I108</f>
        <v>0</v>
      </c>
      <c r="J31" s="81">
        <f>[1]OTCHET!J108</f>
        <v>1166</v>
      </c>
      <c r="K31" s="226"/>
      <c r="L31" s="226"/>
      <c r="M31" s="226"/>
      <c r="N31" s="192"/>
      <c r="O31" s="80" t="s">
        <v>126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125</v>
      </c>
      <c r="C32" s="283" t="s">
        <v>124</v>
      </c>
      <c r="D32" s="283"/>
      <c r="E32" s="84">
        <f>[1]OTCHET!E112+[1]OTCHET!E120+[1]OTCHET!E136+[1]OTCHET!E137</f>
        <v>0</v>
      </c>
      <c r="F32" s="84">
        <f>+G32+H32+I32+J32</f>
        <v>5712</v>
      </c>
      <c r="G32" s="83">
        <f>[1]OTCHET!G112+[1]OTCHET!G120+[1]OTCHET!G136+[1]OTCHET!G137</f>
        <v>6188</v>
      </c>
      <c r="H32" s="82">
        <f>[1]OTCHET!H112+[1]OTCHET!H120+[1]OTCHET!H136+[1]OTCHET!H137</f>
        <v>0</v>
      </c>
      <c r="I32" s="82">
        <f>[1]OTCHET!I112+[1]OTCHET!I120+[1]OTCHET!I136+[1]OTCHET!I137</f>
        <v>4168</v>
      </c>
      <c r="J32" s="81">
        <f>[1]OTCHET!J112+[1]OTCHET!J120+[1]OTCHET!J136+[1]OTCHET!J137</f>
        <v>-4644</v>
      </c>
      <c r="K32" s="219"/>
      <c r="L32" s="219"/>
      <c r="M32" s="219"/>
      <c r="N32" s="192"/>
      <c r="O32" s="80" t="s">
        <v>124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123</v>
      </c>
      <c r="C33" s="282" t="s">
        <v>122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122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121</v>
      </c>
      <c r="C36" s="267" t="s">
        <v>120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120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119</v>
      </c>
      <c r="C37" s="180" t="s">
        <v>118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118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117</v>
      </c>
      <c r="C38" s="255" t="s">
        <v>116</v>
      </c>
      <c r="D38" s="254"/>
      <c r="E38" s="253">
        <f>SUM(E39:E53)-E44-E46-E51-E52</f>
        <v>1340300</v>
      </c>
      <c r="F38" s="253">
        <f>SUM(F39:F53)-F44-F46-F51-F52</f>
        <v>638827</v>
      </c>
      <c r="G38" s="252">
        <f>SUM(G39:G53)-G44-G46-G51-G52</f>
        <v>488256</v>
      </c>
      <c r="H38" s="251">
        <f>SUM(H39:H53)-H44-H46-H51-H52</f>
        <v>0</v>
      </c>
      <c r="I38" s="251">
        <f>SUM(I39:I53)-I44-I46-I51-I52</f>
        <v>19381</v>
      </c>
      <c r="J38" s="250">
        <f>SUM(J39:J53)-J44-J46-J51-J52</f>
        <v>131190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116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115</v>
      </c>
      <c r="C39" s="247" t="s">
        <v>114</v>
      </c>
      <c r="D39" s="246"/>
      <c r="E39" s="245">
        <f>[1]OTCHET!E186</f>
        <v>744900</v>
      </c>
      <c r="F39" s="245">
        <f>+G39+H39+I39+J39</f>
        <v>335767</v>
      </c>
      <c r="G39" s="244">
        <f>[1]OTCHET!G186</f>
        <v>288957</v>
      </c>
      <c r="H39" s="243">
        <f>[1]OTCHET!H186</f>
        <v>0</v>
      </c>
      <c r="I39" s="243">
        <f>[1]OTCHET!I186</f>
        <v>-70</v>
      </c>
      <c r="J39" s="242">
        <f>[1]OTCHET!J186</f>
        <v>46880</v>
      </c>
      <c r="K39" s="241"/>
      <c r="L39" s="241"/>
      <c r="M39" s="241"/>
      <c r="N39" s="53"/>
      <c r="O39" s="240" t="s">
        <v>114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113</v>
      </c>
      <c r="C40" s="85" t="s">
        <v>112</v>
      </c>
      <c r="D40" s="93"/>
      <c r="E40" s="84">
        <f>[1]OTCHET!E189</f>
        <v>40000</v>
      </c>
      <c r="F40" s="84">
        <f>+G40+H40+I40+J40</f>
        <v>23415</v>
      </c>
      <c r="G40" s="83">
        <f>[1]OTCHET!G189</f>
        <v>16515</v>
      </c>
      <c r="H40" s="82">
        <f>[1]OTCHET!H189</f>
        <v>0</v>
      </c>
      <c r="I40" s="82">
        <f>[1]OTCHET!I189</f>
        <v>5991</v>
      </c>
      <c r="J40" s="81">
        <f>[1]OTCHET!J189</f>
        <v>909</v>
      </c>
      <c r="K40" s="226"/>
      <c r="L40" s="226"/>
      <c r="M40" s="226"/>
      <c r="N40" s="53"/>
      <c r="O40" s="80" t="s">
        <v>112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111</v>
      </c>
      <c r="C41" s="85" t="s">
        <v>110</v>
      </c>
      <c r="D41" s="93"/>
      <c r="E41" s="84">
        <f>+[1]OTCHET!E195+[1]OTCHET!E203</f>
        <v>193000</v>
      </c>
      <c r="F41" s="84">
        <f>+G41+H41+I41+J41</f>
        <v>83401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83401</v>
      </c>
      <c r="K41" s="226"/>
      <c r="L41" s="226"/>
      <c r="M41" s="226"/>
      <c r="N41" s="53"/>
      <c r="O41" s="80" t="s">
        <v>110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109</v>
      </c>
      <c r="C42" s="85" t="s">
        <v>108</v>
      </c>
      <c r="D42" s="93"/>
      <c r="E42" s="84">
        <f>+[1]OTCHET!E204+[1]OTCHET!E222+[1]OTCHET!E271</f>
        <v>324400</v>
      </c>
      <c r="F42" s="84">
        <f>+G42+H42+I42+J42</f>
        <v>182381</v>
      </c>
      <c r="G42" s="83">
        <f>+[1]OTCHET!G204+[1]OTCHET!G222+[1]OTCHET!G271</f>
        <v>168921</v>
      </c>
      <c r="H42" s="82">
        <f>+[1]OTCHET!H204+[1]OTCHET!H222+[1]OTCHET!H271</f>
        <v>0</v>
      </c>
      <c r="I42" s="82">
        <f>+[1]OTCHET!I204+[1]OTCHET!I222+[1]OTCHET!I271</f>
        <v>13460</v>
      </c>
      <c r="J42" s="81">
        <f>+[1]OTCHET!J204+[1]OTCHET!J222+[1]OTCHET!J271</f>
        <v>0</v>
      </c>
      <c r="K42" s="226"/>
      <c r="L42" s="226"/>
      <c r="M42" s="226"/>
      <c r="N42" s="53"/>
      <c r="O42" s="80" t="s">
        <v>108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107</v>
      </c>
      <c r="C43" s="78" t="s">
        <v>106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106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105</v>
      </c>
      <c r="C44" s="234" t="s">
        <v>104</v>
      </c>
      <c r="D44" s="234"/>
      <c r="E44" s="233">
        <f>+[1]OTCHET!E235+[1]OTCHET!E236+[1]OTCHET!E237+[1]OTCHET!E238+[1]OTCHET!E242+[1]OTCHET!E243+[1]OTCHET!E247</f>
        <v>0</v>
      </c>
      <c r="F44" s="233">
        <f>+G44+H44+I44+J44</f>
        <v>0</v>
      </c>
      <c r="G44" s="232">
        <f>+[1]OTCHET!G235+[1]OTCHET!G236+[1]OTCHET!G237+[1]OTCHET!G238+[1]OTCHET!G242+[1]OTCHET!G243+[1]OTCHET!G247</f>
        <v>0</v>
      </c>
      <c r="H44" s="231">
        <f>+[1]OTCHET!H235+[1]OTCHET!H236+[1]OTCHET!H237+[1]OTCHET!H238+[1]OTCHET!H242+[1]OTCHET!H243+[1]OTCHET!H247</f>
        <v>0</v>
      </c>
      <c r="I44" s="230">
        <f>+[1]OTCHET!I235+[1]OTCHET!I236+[1]OTCHET!I237+[1]OTCHET!I238+[1]OTCHET!I242+[1]OTCHET!I243+[1]OTCHET!I247</f>
        <v>0</v>
      </c>
      <c r="J44" s="229">
        <f>+[1]OTCHET!J235+[1]OTCHET!J236+[1]OTCHET!J237+[1]OTCHET!J238+[1]OTCHET!J242+[1]OTCHET!J243+[1]OTCHET!J247</f>
        <v>0</v>
      </c>
      <c r="K44" s="226"/>
      <c r="L44" s="226"/>
      <c r="M44" s="226"/>
      <c r="N44" s="53"/>
      <c r="O44" s="228" t="s">
        <v>104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103</v>
      </c>
      <c r="C45" s="100" t="s">
        <v>102</v>
      </c>
      <c r="D45" s="101"/>
      <c r="E45" s="239">
        <f>+[1]OTCHET!E255+[1]OTCHET!E256+[1]OTCHET!E257+[1]OTCHET!E258</f>
        <v>0</v>
      </c>
      <c r="F45" s="239">
        <f>+G45+H45+I45+J45</f>
        <v>0</v>
      </c>
      <c r="G45" s="238">
        <f>+[1]OTCHET!G255+[1]OTCHET!G256+[1]OTCHET!G257+[1]OTCHET!G258</f>
        <v>0</v>
      </c>
      <c r="H45" s="237">
        <f>+[1]OTCHET!H255+[1]OTCHET!H256+[1]OTCHET!H257+[1]OTCHET!H258</f>
        <v>0</v>
      </c>
      <c r="I45" s="237">
        <f>+[1]OTCHET!I255+[1]OTCHET!I256+[1]OTCHET!I257+[1]OTCHET!I258</f>
        <v>0</v>
      </c>
      <c r="J45" s="236">
        <f>+[1]OTCHET!J255+[1]OTCHET!J256+[1]OTCHET!J257+[1]OTCHET!J258</f>
        <v>0</v>
      </c>
      <c r="K45" s="226"/>
      <c r="L45" s="226"/>
      <c r="M45" s="226"/>
      <c r="N45" s="53"/>
      <c r="O45" s="235" t="s">
        <v>102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101</v>
      </c>
      <c r="C46" s="234" t="s">
        <v>100</v>
      </c>
      <c r="D46" s="234"/>
      <c r="E46" s="233">
        <f>+[1]OTCHET!E256</f>
        <v>0</v>
      </c>
      <c r="F46" s="233">
        <f>+G46+H46+I46+J46</f>
        <v>0</v>
      </c>
      <c r="G46" s="232">
        <f>+[1]OTCHET!G256</f>
        <v>0</v>
      </c>
      <c r="H46" s="231">
        <f>+[1]OTCHET!H256</f>
        <v>0</v>
      </c>
      <c r="I46" s="230">
        <f>+[1]OTCHET!I256</f>
        <v>0</v>
      </c>
      <c r="J46" s="229">
        <f>+[1]OTCHET!J256</f>
        <v>0</v>
      </c>
      <c r="K46" s="226"/>
      <c r="L46" s="226"/>
      <c r="M46" s="226"/>
      <c r="N46" s="53"/>
      <c r="O46" s="228" t="s">
        <v>100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99</v>
      </c>
      <c r="C47" s="85" t="s">
        <v>98</v>
      </c>
      <c r="D47" s="93"/>
      <c r="E47" s="84">
        <f>+[1]OTCHET!E265+[1]OTCHET!E269+[1]OTCHET!E270+[1]OTCHET!E273</f>
        <v>0</v>
      </c>
      <c r="F47" s="84">
        <f>+G47+H47+I47+J47</f>
        <v>0</v>
      </c>
      <c r="G47" s="83">
        <f>+[1]OTCHET!G265+[1]OTCHET!G269+[1]OTCHET!G270+[1]OTCHET!G273</f>
        <v>0</v>
      </c>
      <c r="H47" s="82">
        <f>+[1]OTCHET!H265+[1]OTCHET!H269+[1]OTCHET!H270+[1]OTCHET!H273</f>
        <v>0</v>
      </c>
      <c r="I47" s="82">
        <f>+[1]OTCHET!I265+[1]OTCHET!I269+[1]OTCHET!I270+[1]OTCHET!I273</f>
        <v>0</v>
      </c>
      <c r="J47" s="81">
        <f>+[1]OTCHET!J265+[1]OTCHET!J269+[1]OTCHET!J270+[1]OTCHET!J273</f>
        <v>0</v>
      </c>
      <c r="K47" s="226"/>
      <c r="L47" s="226"/>
      <c r="M47" s="226"/>
      <c r="N47" s="53"/>
      <c r="O47" s="80" t="s">
        <v>97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96</v>
      </c>
      <c r="C48" s="85" t="s">
        <v>95</v>
      </c>
      <c r="D48" s="93"/>
      <c r="E48" s="84">
        <f>[1]OTCHET!E275+[1]OTCHET!E276+[1]OTCHET!E284+[1]OTCHET!E287</f>
        <v>38000</v>
      </c>
      <c r="F48" s="84">
        <f>+G48+H48+I48+J48</f>
        <v>13863</v>
      </c>
      <c r="G48" s="83">
        <f>[1]OTCHET!G275+[1]OTCHET!G276+[1]OTCHET!G284+[1]OTCHET!G287</f>
        <v>13863</v>
      </c>
      <c r="H48" s="82">
        <f>[1]OTCHET!H275+[1]OTCHET!H276+[1]OTCHET!H284+[1]OTCHET!H287</f>
        <v>0</v>
      </c>
      <c r="I48" s="82">
        <f>[1]OTCHET!I275+[1]OTCHET!I276+[1]OTCHET!I284+[1]OTCHET!I287</f>
        <v>0</v>
      </c>
      <c r="J48" s="81">
        <f>[1]OTCHET!J275+[1]OTCHET!J276+[1]OTCHET!J284+[1]OTCHET!J287</f>
        <v>0</v>
      </c>
      <c r="K48" s="226"/>
      <c r="L48" s="226"/>
      <c r="M48" s="226"/>
      <c r="N48" s="53"/>
      <c r="O48" s="80" t="s">
        <v>95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94</v>
      </c>
      <c r="C49" s="85" t="s">
        <v>93</v>
      </c>
      <c r="D49" s="85"/>
      <c r="E49" s="84">
        <f>+[1]OTCHET!E288+[1]OTCHET!E274</f>
        <v>0</v>
      </c>
      <c r="F49" s="84">
        <f>+G49+H49+I49+J49</f>
        <v>0</v>
      </c>
      <c r="G49" s="83">
        <f>+[1]OTCHET!G288+[1]OTCHET!G274</f>
        <v>0</v>
      </c>
      <c r="H49" s="82">
        <f>+[1]OTCHET!H288+[1]OTCHET!H274</f>
        <v>0</v>
      </c>
      <c r="I49" s="82">
        <f>+[1]OTCHET!I288+[1]OTCHET!I274</f>
        <v>0</v>
      </c>
      <c r="J49" s="81">
        <f>+[1]OTCHET!J288+[1]OTCHET!J274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+[1]OTCHET!E293</f>
        <v>0</v>
      </c>
      <c r="F50" s="77">
        <f>+G50+H50+I50+J50</f>
        <v>0</v>
      </c>
      <c r="G50" s="76">
        <f>+[1]OTCHET!G293</f>
        <v>0</v>
      </c>
      <c r="H50" s="75">
        <f>+[1]OTCHET!H293</f>
        <v>0</v>
      </c>
      <c r="I50" s="75">
        <f>+[1]OTCHET!I293</f>
        <v>0</v>
      </c>
      <c r="J50" s="74">
        <f>+[1]OTCHET!J293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[1]OTCHET!E294</f>
        <v>0</v>
      </c>
      <c r="F51" s="223">
        <f>+G51+H51+I51+J51</f>
        <v>0</v>
      </c>
      <c r="G51" s="222">
        <f>[1]OTCHET!G294</f>
        <v>0</v>
      </c>
      <c r="H51" s="221">
        <f>[1]OTCHET!H294</f>
        <v>0</v>
      </c>
      <c r="I51" s="221">
        <f>[1]OTCHET!I294</f>
        <v>0</v>
      </c>
      <c r="J51" s="220">
        <f>[1]OTCHET!J294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[1]OTCHET!E296</f>
        <v>0</v>
      </c>
      <c r="F52" s="214">
        <f>+G52+H52+I52+J52</f>
        <v>0</v>
      </c>
      <c r="G52" s="213">
        <f>[1]OTCHET!G296</f>
        <v>0</v>
      </c>
      <c r="H52" s="212">
        <f>[1]OTCHET!H296</f>
        <v>0</v>
      </c>
      <c r="I52" s="212">
        <f>[1]OTCHET!I296</f>
        <v>0</v>
      </c>
      <c r="J52" s="211">
        <f>[1]OTCHET!J296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+[1]OTCHET!E297</f>
        <v>0</v>
      </c>
      <c r="F53" s="205">
        <f>+G53+H53+I53+J53</f>
        <v>0</v>
      </c>
      <c r="G53" s="204">
        <f>+[1]OTCHET!G297</f>
        <v>0</v>
      </c>
      <c r="H53" s="203">
        <f>+[1]OTCHET!H297</f>
        <v>0</v>
      </c>
      <c r="I53" s="203">
        <f>+[1]OTCHET!I297</f>
        <v>0</v>
      </c>
      <c r="J53" s="202">
        <f>+[1]OTCHET!J297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140300</v>
      </c>
      <c r="F54" s="197">
        <f>+F55+F56+F60</f>
        <v>131190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131190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+[1]OTCHET!E357+[1]OTCHET!E371+[1]OTCHET!E384</f>
        <v>140300</v>
      </c>
      <c r="F55" s="98">
        <f>+G55+H55+I55+J55</f>
        <v>0</v>
      </c>
      <c r="G55" s="97">
        <f>+[1]OTCHET!G357+[1]OTCHET!G371+[1]OTCHET!G384</f>
        <v>0</v>
      </c>
      <c r="H55" s="96">
        <f>+[1]OTCHET!H357+[1]OTCHET!H371+[1]OTCHET!H384</f>
        <v>0</v>
      </c>
      <c r="I55" s="96">
        <f>+[1]OTCHET!I357+[1]OTCHET!I371+[1]OTCHET!I384</f>
        <v>0</v>
      </c>
      <c r="J55" s="95">
        <f>+[1]OTCHET!J357+[1]OTCHET!J371+[1]OTCHET!J384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+[1]OTCHET!E379+[1]OTCHET!E387+[1]OTCHET!E392+[1]OTCHET!E395+[1]OTCHET!E398+[1]OTCHET!E401+[1]OTCHET!E402+[1]OTCHET!E405+[1]OTCHET!E418+[1]OTCHET!E419+[1]OTCHET!E420+[1]OTCHET!E421+[1]OTCHET!E422</f>
        <v>0</v>
      </c>
      <c r="F56" s="92">
        <f>+G56+H56+I56+J56</f>
        <v>0</v>
      </c>
      <c r="G56" s="91">
        <f>+[1]OTCHET!G379+[1]OTCHET!G387+[1]OTCHET!G392+[1]OTCHET!G395+[1]OTCHET!G398+[1]OTCHET!G401+[1]OTCHET!G402+[1]OTCHET!G405+[1]OTCHET!G418+[1]OTCHET!G419+[1]OTCHET!G420+[1]OTCHET!G421+[1]OTCHET!G422</f>
        <v>0</v>
      </c>
      <c r="H56" s="90">
        <f>+[1]OTCHET!H379+[1]OTCHET!H387+[1]OTCHET!H392+[1]OTCHET!H395+[1]OTCHET!H398+[1]OTCHET!H401+[1]OTCHET!H402+[1]OTCHET!H405+[1]OTCHET!H418+[1]OTCHET!H419+[1]OTCHET!H420+[1]OTCHET!H421+[1]OTCHET!H422</f>
        <v>0</v>
      </c>
      <c r="I56" s="90">
        <f>+[1]OTCHET!I379+[1]OTCHET!I387+[1]OTCHET!I392+[1]OTCHET!I395+[1]OTCHET!I398+[1]OTCHET!I401+[1]OTCHET!I402+[1]OTCHET!I405+[1]OTCHET!I418+[1]OTCHET!I419+[1]OTCHET!I420+[1]OTCHET!I421+[1]OTCHET!I422</f>
        <v>0</v>
      </c>
      <c r="J56" s="89">
        <f>+[1]OTCHET!J379+[1]OTCHET!J387+[1]OTCHET!J392+[1]OTCHET!J395+[1]OTCHET!J398+[1]OTCHET!J401+[1]OTCHET!J402+[1]OTCHET!J405+[1]OTCHET!J418+[1]OTCHET!J419+[1]OTCHET!J420+[1]OTCHET!J421+[1]OTCHET!J422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+[1]OTCHET!E418+[1]OTCHET!E419+[1]OTCHET!E420+[1]OTCHET!E421+[1]OTCHET!E422</f>
        <v>0</v>
      </c>
      <c r="F57" s="120">
        <f>+G57+H57+I57+J57</f>
        <v>0</v>
      </c>
      <c r="G57" s="119">
        <f>+[1]OTCHET!G418+[1]OTCHET!G419+[1]OTCHET!G420+[1]OTCHET!G421+[1]OTCHET!G422</f>
        <v>0</v>
      </c>
      <c r="H57" s="118">
        <f>+[1]OTCHET!H418+[1]OTCHET!H419+[1]OTCHET!H420+[1]OTCHET!H421+[1]OTCHET!H422</f>
        <v>0</v>
      </c>
      <c r="I57" s="118">
        <f>+[1]OTCHET!I418+[1]OTCHET!I419+[1]OTCHET!I420+[1]OTCHET!I421+[1]OTCHET!I422</f>
        <v>0</v>
      </c>
      <c r="J57" s="117">
        <f>+[1]OTCHET!J418+[1]OTCHET!J419+[1]OTCHET!J420+[1]OTCHET!J421+[1]OTCHET!J422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[1]OTCHET!E401</f>
        <v>0</v>
      </c>
      <c r="F58" s="188">
        <f>+G58+H58+I58+J58</f>
        <v>0</v>
      </c>
      <c r="G58" s="187">
        <f>[1]OTCHET!G401</f>
        <v>0</v>
      </c>
      <c r="H58" s="186">
        <f>[1]OTCHET!H401</f>
        <v>0</v>
      </c>
      <c r="I58" s="186">
        <f>[1]OTCHET!I401</f>
        <v>0</v>
      </c>
      <c r="J58" s="185">
        <f>[1]OTCHET!J401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[1]OTCHET!E408</f>
        <v>0</v>
      </c>
      <c r="F60" s="178">
        <f>+G60+H60+I60+J60</f>
        <v>131190</v>
      </c>
      <c r="G60" s="177">
        <f>[1]OTCHET!G408</f>
        <v>0</v>
      </c>
      <c r="H60" s="176">
        <f>[1]OTCHET!H408</f>
        <v>0</v>
      </c>
      <c r="I60" s="176">
        <f>[1]OTCHET!I408</f>
        <v>0</v>
      </c>
      <c r="J60" s="175">
        <f>[1]OTCHET!J408</f>
        <v>131190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+[1]OTCHET!E248</f>
        <v>0</v>
      </c>
      <c r="F61" s="169">
        <f>+G61+H61+I61+J61</f>
        <v>0</v>
      </c>
      <c r="G61" s="168">
        <f>+[1]OTCHET!G248</f>
        <v>0</v>
      </c>
      <c r="H61" s="167">
        <f>+[1]OTCHET!H248</f>
        <v>0</v>
      </c>
      <c r="I61" s="167">
        <f>+[1]OTCHET!I248</f>
        <v>0</v>
      </c>
      <c r="J61" s="166">
        <f>+[1]OTCHET!J248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344475</v>
      </c>
      <c r="G62" s="160">
        <f>+G22-G38+G54-G61</f>
        <v>346759</v>
      </c>
      <c r="H62" s="159">
        <f>+H22-H38+H54-H61</f>
        <v>0</v>
      </c>
      <c r="I62" s="159">
        <f>+I22-I38+I54-I61</f>
        <v>-2284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-344475</v>
      </c>
      <c r="G64" s="146">
        <f>SUM(+G66+G74+G75+G82+G83+G84+G87+G88+G89+G90+G91+G92+G93)</f>
        <v>-346759</v>
      </c>
      <c r="H64" s="145">
        <f>SUM(+H66+H74+H75+H82+H83+H84+H87+H88+H89+H90+H91+H92+H93)</f>
        <v>0</v>
      </c>
      <c r="I64" s="145">
        <f>SUM(+I66+I74+I75+I82+I83+I84+I87+I88+I89+I90+I91+I92+I93)</f>
        <v>2284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+[1]OTCHET!E478+[1]OTCHET!E479+[1]OTCHET!E482+[1]OTCHET!E483+[1]OTCHET!E486+[1]OTCHET!E487+[1]OTCHET!E491</f>
        <v>0</v>
      </c>
      <c r="F67" s="113">
        <f>+G67+H67+I67+J67</f>
        <v>0</v>
      </c>
      <c r="G67" s="112">
        <f>+[1]OTCHET!G478+[1]OTCHET!G479+[1]OTCHET!G482+[1]OTCHET!G483+[1]OTCHET!G486+[1]OTCHET!G487+[1]OTCHET!G491</f>
        <v>0</v>
      </c>
      <c r="H67" s="111">
        <f>+[1]OTCHET!H478+[1]OTCHET!H479+[1]OTCHET!H482+[1]OTCHET!H483+[1]OTCHET!H486+[1]OTCHET!H487+[1]OTCHET!H491</f>
        <v>0</v>
      </c>
      <c r="I67" s="111">
        <f>+[1]OTCHET!I478+[1]OTCHET!I479+[1]OTCHET!I482+[1]OTCHET!I483+[1]OTCHET!I486+[1]OTCHET!I487+[1]OTCHET!I491</f>
        <v>0</v>
      </c>
      <c r="J67" s="110">
        <f>+[1]OTCHET!J478+[1]OTCHET!J479+[1]OTCHET!J482+[1]OTCHET!J483+[1]OTCHET!J486+[1]OTCHET!J487+[1]OTCHET!J491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+[1]OTCHET!E480+[1]OTCHET!E481+[1]OTCHET!E484+[1]OTCHET!E485+[1]OTCHET!E488+[1]OTCHET!E489+[1]OTCHET!E490+[1]OTCHET!E492</f>
        <v>0</v>
      </c>
      <c r="F68" s="126">
        <f>+G68+H68+I68+J68</f>
        <v>0</v>
      </c>
      <c r="G68" s="125">
        <f>+[1]OTCHET!G480+[1]OTCHET!G481+[1]OTCHET!G484+[1]OTCHET!G485+[1]OTCHET!G488+[1]OTCHET!G489+[1]OTCHET!G490+[1]OTCHET!G492</f>
        <v>0</v>
      </c>
      <c r="H68" s="124">
        <f>+[1]OTCHET!H480+[1]OTCHET!H481+[1]OTCHET!H484+[1]OTCHET!H485+[1]OTCHET!H488+[1]OTCHET!H489+[1]OTCHET!H490+[1]OTCHET!H492</f>
        <v>0</v>
      </c>
      <c r="I68" s="124">
        <f>+[1]OTCHET!I480+[1]OTCHET!I481+[1]OTCHET!I484+[1]OTCHET!I485+[1]OTCHET!I488+[1]OTCHET!I489+[1]OTCHET!I490+[1]OTCHET!I492</f>
        <v>0</v>
      </c>
      <c r="J68" s="123">
        <f>+[1]OTCHET!J480+[1]OTCHET!J481+[1]OTCHET!J484+[1]OTCHET!J485+[1]OTCHET!J488+[1]OTCHET!J489+[1]OTCHET!J490+[1]OTCHET!J492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+[1]OTCHET!E493</f>
        <v>0</v>
      </c>
      <c r="F69" s="126">
        <f>+G69+H69+I69+J69</f>
        <v>0</v>
      </c>
      <c r="G69" s="125">
        <f>+[1]OTCHET!G493</f>
        <v>0</v>
      </c>
      <c r="H69" s="124">
        <f>+[1]OTCHET!H493</f>
        <v>0</v>
      </c>
      <c r="I69" s="124">
        <f>+[1]OTCHET!I493</f>
        <v>0</v>
      </c>
      <c r="J69" s="123">
        <f>+[1]OTCHET!J493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+[1]OTCHET!E498</f>
        <v>0</v>
      </c>
      <c r="F70" s="126">
        <f>+G70+H70+I70+J70</f>
        <v>0</v>
      </c>
      <c r="G70" s="125">
        <f>+[1]OTCHET!G498</f>
        <v>0</v>
      </c>
      <c r="H70" s="124">
        <f>+[1]OTCHET!H498</f>
        <v>0</v>
      </c>
      <c r="I70" s="124">
        <f>+[1]OTCHET!I498</f>
        <v>0</v>
      </c>
      <c r="J70" s="123">
        <f>+[1]OTCHET!J498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+[1]OTCHET!E538</f>
        <v>0</v>
      </c>
      <c r="F71" s="126">
        <f>+G71+H71+I71+J71</f>
        <v>0</v>
      </c>
      <c r="G71" s="125">
        <f>+[1]OTCHET!G538</f>
        <v>0</v>
      </c>
      <c r="H71" s="124">
        <f>+[1]OTCHET!H538</f>
        <v>0</v>
      </c>
      <c r="I71" s="124">
        <f>+[1]OTCHET!I538</f>
        <v>0</v>
      </c>
      <c r="J71" s="123">
        <f>+[1]OTCHET!J538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+[1]OTCHET!E577+[1]OTCHET!E578</f>
        <v>0</v>
      </c>
      <c r="F72" s="126">
        <f>+G72+H72+I72+J72</f>
        <v>0</v>
      </c>
      <c r="G72" s="125">
        <f>+[1]OTCHET!G577+[1]OTCHET!G578</f>
        <v>0</v>
      </c>
      <c r="H72" s="124">
        <f>+[1]OTCHET!H577+[1]OTCHET!H578</f>
        <v>0</v>
      </c>
      <c r="I72" s="124">
        <f>+[1]OTCHET!I577+[1]OTCHET!I578</f>
        <v>0</v>
      </c>
      <c r="J72" s="123">
        <f>+[1]OTCHET!J577+[1]OTCHET!J578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+[1]OTCHET!E579+[1]OTCHET!E580+[1]OTCHET!E581</f>
        <v>0</v>
      </c>
      <c r="F73" s="106">
        <f>+G73+H73+I73+J73</f>
        <v>0</v>
      </c>
      <c r="G73" s="105">
        <f>+[1]OTCHET!G579+[1]OTCHET!G580+[1]OTCHET!G581</f>
        <v>0</v>
      </c>
      <c r="H73" s="104">
        <f>+[1]OTCHET!H579+[1]OTCHET!H580+[1]OTCHET!H581</f>
        <v>0</v>
      </c>
      <c r="I73" s="104">
        <f>+[1]OTCHET!I579+[1]OTCHET!I580+[1]OTCHET!I581</f>
        <v>0</v>
      </c>
      <c r="J73" s="103">
        <f>+[1]OTCHET!J579+[1]OTCHET!J580+[1]OTCHET!J581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[1]OTCHET!E457</f>
        <v>0</v>
      </c>
      <c r="F74" s="98">
        <f>+G74+H74+I74+J74</f>
        <v>0</v>
      </c>
      <c r="G74" s="97">
        <f>[1]OTCHET!G457</f>
        <v>0</v>
      </c>
      <c r="H74" s="96">
        <f>[1]OTCHET!H457</f>
        <v>0</v>
      </c>
      <c r="I74" s="96">
        <f>[1]OTCHET!I457</f>
        <v>0</v>
      </c>
      <c r="J74" s="95">
        <f>[1]OTCHET!J457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+[1]OTCHET!E462+[1]OTCHET!E465</f>
        <v>0</v>
      </c>
      <c r="F76" s="113">
        <f>+G76+H76+I76+J76</f>
        <v>0</v>
      </c>
      <c r="G76" s="112">
        <f>+[1]OTCHET!G462+[1]OTCHET!G465</f>
        <v>0</v>
      </c>
      <c r="H76" s="111">
        <f>+[1]OTCHET!H462+[1]OTCHET!H465</f>
        <v>0</v>
      </c>
      <c r="I76" s="111">
        <f>+[1]OTCHET!I462+[1]OTCHET!I465</f>
        <v>0</v>
      </c>
      <c r="J76" s="110">
        <f>+[1]OTCHET!J462+[1]OTCHET!J465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+[1]OTCHET!E463+[1]OTCHET!E466</f>
        <v>0</v>
      </c>
      <c r="F77" s="126">
        <f>+G77+H77+I77+J77</f>
        <v>0</v>
      </c>
      <c r="G77" s="125">
        <f>+[1]OTCHET!G463+[1]OTCHET!G466</f>
        <v>0</v>
      </c>
      <c r="H77" s="124">
        <f>+[1]OTCHET!H463+[1]OTCHET!H466</f>
        <v>0</v>
      </c>
      <c r="I77" s="124">
        <f>+[1]OTCHET!I463+[1]OTCHET!I466</f>
        <v>0</v>
      </c>
      <c r="J77" s="123">
        <f>+[1]OTCHET!J463+[1]OTCHET!J466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[1]OTCHET!E467</f>
        <v>0</v>
      </c>
      <c r="F78" s="126">
        <f>+G78+H78+I78+J78</f>
        <v>0</v>
      </c>
      <c r="G78" s="125">
        <f>[1]OTCHET!G467</f>
        <v>0</v>
      </c>
      <c r="H78" s="124">
        <f>[1]OTCHET!H467</f>
        <v>0</v>
      </c>
      <c r="I78" s="124">
        <f>[1]OTCHET!I467</f>
        <v>0</v>
      </c>
      <c r="J78" s="123">
        <f>[1]OTCHET!J467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+[1]OTCHET!E475</f>
        <v>0</v>
      </c>
      <c r="F80" s="126">
        <f>+G80+H80+I80+J80</f>
        <v>0</v>
      </c>
      <c r="G80" s="125">
        <f>+[1]OTCHET!G475</f>
        <v>0</v>
      </c>
      <c r="H80" s="124">
        <f>+[1]OTCHET!H475</f>
        <v>0</v>
      </c>
      <c r="I80" s="124">
        <f>+[1]OTCHET!I475</f>
        <v>0</v>
      </c>
      <c r="J80" s="123">
        <f>+[1]OTCHET!J475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+[1]OTCHET!E476</f>
        <v>0</v>
      </c>
      <c r="F81" s="106">
        <f>+G81+H81+I81+J81</f>
        <v>0</v>
      </c>
      <c r="G81" s="105">
        <f>+[1]OTCHET!G476</f>
        <v>0</v>
      </c>
      <c r="H81" s="104">
        <f>+[1]OTCHET!H476</f>
        <v>0</v>
      </c>
      <c r="I81" s="104">
        <f>+[1]OTCHET!I476</f>
        <v>0</v>
      </c>
      <c r="J81" s="103">
        <f>+[1]OTCHET!J476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[1]OTCHET!E531</f>
        <v>0</v>
      </c>
      <c r="F82" s="98">
        <f>+G82+H82+I82+J82</f>
        <v>0</v>
      </c>
      <c r="G82" s="97">
        <f>[1]OTCHET!G531</f>
        <v>0</v>
      </c>
      <c r="H82" s="96">
        <f>[1]OTCHET!H531</f>
        <v>0</v>
      </c>
      <c r="I82" s="96">
        <f>[1]OTCHET!I531</f>
        <v>0</v>
      </c>
      <c r="J82" s="95">
        <f>[1]OTCHET!J531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[1]OTCHET!E532</f>
        <v>0</v>
      </c>
      <c r="F83" s="92">
        <f>+G83+H83+I83+J83</f>
        <v>0</v>
      </c>
      <c r="G83" s="91">
        <f>[1]OTCHET!G532</f>
        <v>0</v>
      </c>
      <c r="H83" s="90">
        <f>[1]OTCHET!H532</f>
        <v>0</v>
      </c>
      <c r="I83" s="90">
        <f>[1]OTCHET!I532</f>
        <v>0</v>
      </c>
      <c r="J83" s="89">
        <f>[1]OTCHET!J532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+[1]OTCHET!E499+[1]OTCHET!E508+[1]OTCHET!E512+[1]OTCHET!E539</f>
        <v>0</v>
      </c>
      <c r="F85" s="113">
        <f>+G85+H85+I85+J85</f>
        <v>0</v>
      </c>
      <c r="G85" s="112">
        <f>+[1]OTCHET!G499+[1]OTCHET!G508+[1]OTCHET!G512+[1]OTCHET!G539</f>
        <v>0</v>
      </c>
      <c r="H85" s="111">
        <f>+[1]OTCHET!H499+[1]OTCHET!H508+[1]OTCHET!H512+[1]OTCHET!H539</f>
        <v>0</v>
      </c>
      <c r="I85" s="111">
        <f>+[1]OTCHET!I499+[1]OTCHET!I508+[1]OTCHET!I512+[1]OTCHET!I539</f>
        <v>0</v>
      </c>
      <c r="J85" s="110">
        <f>+[1]OTCHET!J499+[1]OTCHET!J508+[1]OTCHET!J512+[1]OTCHET!J539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+[1]OTCHET!E517+[1]OTCHET!E520+[1]OTCHET!E540</f>
        <v>0</v>
      </c>
      <c r="F86" s="106">
        <f>+G86+H86+I86+J86</f>
        <v>0</v>
      </c>
      <c r="G86" s="105">
        <f>+[1]OTCHET!G517+[1]OTCHET!G520+[1]OTCHET!G540</f>
        <v>0</v>
      </c>
      <c r="H86" s="104">
        <f>+[1]OTCHET!H517+[1]OTCHET!H520+[1]OTCHET!H540</f>
        <v>0</v>
      </c>
      <c r="I86" s="104">
        <f>+[1]OTCHET!I517+[1]OTCHET!I520+[1]OTCHET!I540</f>
        <v>0</v>
      </c>
      <c r="J86" s="103">
        <f>+[1]OTCHET!J517+[1]OTCHET!J520+[1]OTCHET!J540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[1]OTCHET!E527</f>
        <v>0</v>
      </c>
      <c r="F87" s="98">
        <f>+G87+H87+I87+J87</f>
        <v>0</v>
      </c>
      <c r="G87" s="97">
        <f>[1]OTCHET!G527</f>
        <v>0</v>
      </c>
      <c r="H87" s="96">
        <f>[1]OTCHET!H527</f>
        <v>0</v>
      </c>
      <c r="I87" s="96">
        <f>[1]OTCHET!I527</f>
        <v>0</v>
      </c>
      <c r="J87" s="95">
        <f>[1]OTCHET!J527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+[1]OTCHET!E563+[1]OTCHET!E564+[1]OTCHET!E565+[1]OTCHET!E566+[1]OTCHET!E567+[1]OTCHET!E568</f>
        <v>0</v>
      </c>
      <c r="F88" s="92">
        <f>+G88+H88+I88+J88</f>
        <v>0</v>
      </c>
      <c r="G88" s="91">
        <f>+[1]OTCHET!G563+[1]OTCHET!G564+[1]OTCHET!G565+[1]OTCHET!G566+[1]OTCHET!G567+[1]OTCHET!G568</f>
        <v>0</v>
      </c>
      <c r="H88" s="90">
        <f>+[1]OTCHET!H563+[1]OTCHET!H564+[1]OTCHET!H565+[1]OTCHET!H566+[1]OTCHET!H567+[1]OTCHET!H568</f>
        <v>0</v>
      </c>
      <c r="I88" s="90">
        <f>+[1]OTCHET!I563+[1]OTCHET!I564+[1]OTCHET!I565+[1]OTCHET!I566+[1]OTCHET!I567+[1]OTCHET!I568</f>
        <v>0</v>
      </c>
      <c r="J88" s="89">
        <f>+[1]OTCHET!J563+[1]OTCHET!J564+[1]OTCHET!J565+[1]OTCHET!J566+[1]OTCHET!J567+[1]OTCHET!J568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+[1]OTCHET!E569+[1]OTCHET!E570+[1]OTCHET!E571+[1]OTCHET!E572+[1]OTCHET!E573+[1]OTCHET!E574+[1]OTCHET!E575</f>
        <v>0</v>
      </c>
      <c r="F89" s="84">
        <f>+G89+H89+I89+J89</f>
        <v>-344475</v>
      </c>
      <c r="G89" s="83">
        <f>+[1]OTCHET!G569+[1]OTCHET!G570+[1]OTCHET!G571+[1]OTCHET!G572+[1]OTCHET!G573+[1]OTCHET!G574+[1]OTCHET!G575</f>
        <v>-343077</v>
      </c>
      <c r="H89" s="82">
        <f>+[1]OTCHET!H569+[1]OTCHET!H570+[1]OTCHET!H571+[1]OTCHET!H572+[1]OTCHET!H573+[1]OTCHET!H574+[1]OTCHET!H575</f>
        <v>0</v>
      </c>
      <c r="I89" s="82">
        <f>+[1]OTCHET!I569+[1]OTCHET!I570+[1]OTCHET!I571+[1]OTCHET!I572+[1]OTCHET!I573+[1]OTCHET!I574+[1]OTCHET!I575</f>
        <v>-1398</v>
      </c>
      <c r="J89" s="81">
        <f>+[1]OTCHET!J569+[1]OTCHET!J570+[1]OTCHET!J571+[1]OTCHET!J572+[1]OTCHET!J573+[1]OTCHET!J574+[1]OTCHET!J575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+[1]OTCHET!E576</f>
        <v>0</v>
      </c>
      <c r="F90" s="84">
        <f>+G90+H90+I90+J90</f>
        <v>0</v>
      </c>
      <c r="G90" s="83">
        <f>+[1]OTCHET!G576</f>
        <v>0</v>
      </c>
      <c r="H90" s="82">
        <f>+[1]OTCHET!H576</f>
        <v>0</v>
      </c>
      <c r="I90" s="82">
        <f>+[1]OTCHET!I576</f>
        <v>0</v>
      </c>
      <c r="J90" s="81">
        <f>+[1]OTCHET!J576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+[1]OTCHET!E583+[1]OTCHET!E584</f>
        <v>0</v>
      </c>
      <c r="F91" s="84">
        <f>+G91+H91+I91+J91</f>
        <v>0</v>
      </c>
      <c r="G91" s="83">
        <f>+[1]OTCHET!G583+[1]OTCHET!G584</f>
        <v>0</v>
      </c>
      <c r="H91" s="82">
        <f>+[1]OTCHET!H583+[1]OTCHET!H584</f>
        <v>0</v>
      </c>
      <c r="I91" s="82">
        <f>+[1]OTCHET!I583+[1]OTCHET!I584</f>
        <v>0</v>
      </c>
      <c r="J91" s="81">
        <f>+[1]OTCHET!J583+[1]OTCHET!J584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+[1]OTCHET!E585+[1]OTCHET!E586</f>
        <v>0</v>
      </c>
      <c r="F92" s="84">
        <f>+G92+H92+I92+J92</f>
        <v>0</v>
      </c>
      <c r="G92" s="83">
        <f>+[1]OTCHET!G585+[1]OTCHET!G586</f>
        <v>0</v>
      </c>
      <c r="H92" s="82">
        <f>+[1]OTCHET!H585+[1]OTCHET!H586</f>
        <v>0</v>
      </c>
      <c r="I92" s="82">
        <f>+[1]OTCHET!I585+[1]OTCHET!I586</f>
        <v>0</v>
      </c>
      <c r="J92" s="81">
        <f>+[1]OTCHET!J585+[1]OTCHET!J586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[1]OTCHET!E587</f>
        <v>0</v>
      </c>
      <c r="F93" s="77">
        <f>+G93+H93+I93+J93</f>
        <v>0</v>
      </c>
      <c r="G93" s="76">
        <f>[1]OTCHET!G587</f>
        <v>-3682</v>
      </c>
      <c r="H93" s="75">
        <f>[1]OTCHET!H587</f>
        <v>0</v>
      </c>
      <c r="I93" s="75">
        <f>[1]OTCHET!I587</f>
        <v>3682</v>
      </c>
      <c r="J93" s="74">
        <f>[1]OTCHET!J587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+[1]OTCHET!E590</f>
        <v>0</v>
      </c>
      <c r="F94" s="68">
        <f>+G94+H94+I94+J94</f>
        <v>0</v>
      </c>
      <c r="G94" s="67">
        <f>+[1]OTCHET!G590</f>
        <v>-9321</v>
      </c>
      <c r="H94" s="66">
        <f>+[1]OTCHET!H590</f>
        <v>0</v>
      </c>
      <c r="I94" s="66">
        <f>+[1]OTCHET!I590</f>
        <v>9321</v>
      </c>
      <c r="J94" s="65">
        <f>+[1]OTCHET!J590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+[1]OTCHET!H601</f>
        <v>fso@cem.bg</v>
      </c>
      <c r="C105" s="23"/>
      <c r="D105" s="23"/>
      <c r="E105" s="37"/>
      <c r="F105" s="36"/>
      <c r="G105" s="35" t="str">
        <f>+[1]OTCHET!E601</f>
        <v>02/9714448</v>
      </c>
      <c r="H105" s="35" t="str">
        <f>+[1]OTCHET!F601</f>
        <v>02/9708833</v>
      </c>
      <c r="I105" s="25"/>
      <c r="J105" s="34">
        <f>+[1]OTCHET!B601</f>
        <v>42891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+[1]OTCHET!D599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+[1]OTCHET!G596</f>
        <v>Спаска Янева</v>
      </c>
      <c r="F112" s="15"/>
      <c r="G112" s="17"/>
      <c r="H112" s="16"/>
      <c r="I112" s="15" t="str">
        <f>+[1]OTCHET!G599</f>
        <v>София Владимирова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OTCHET-agregirani pokazateli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2017-07-14T07:02:50Z</dcterms:created>
  <dcterms:modified xsi:type="dcterms:W3CDTF">2017-07-14T07:03:21Z</dcterms:modified>
</cp:coreProperties>
</file>